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555" windowWidth="18195" windowHeight="11340"/>
  </bookViews>
  <sheets>
    <sheet name="نوع بهره گیری" sheetId="1" r:id="rId1"/>
    <sheet name="دسترسی به پایگاه مجلات" sheetId="4" r:id="rId2"/>
    <sheet name="امتیازات" sheetId="5" state="hidden" r:id="rId3"/>
  </sheets>
  <definedNames>
    <definedName name="_ftn1" localSheetId="0">'نوع بهره گیری'!#REF!</definedName>
    <definedName name="_ftn2" localSheetId="0">'نوع بهره گیری'!#REF!</definedName>
    <definedName name="_ftn3" localSheetId="0">'نوع بهره گیری'!#REF!</definedName>
    <definedName name="_ftn4" localSheetId="0">'نوع بهره گیری'!#REF!</definedName>
    <definedName name="_ftn5" localSheetId="0">'نوع بهره گیری'!#REF!</definedName>
    <definedName name="_ftnref1" localSheetId="0">'نوع بهره گیری'!#REF!</definedName>
    <definedName name="_ftnref2" localSheetId="0">'نوع بهره گیری'!#REF!</definedName>
    <definedName name="_ftnref3" localSheetId="0">'نوع بهره گیری'!#REF!</definedName>
    <definedName name="_ftnref4" localSheetId="0">'نوع بهره گیری'!#REF!</definedName>
    <definedName name="_ftnref5" localSheetId="0">'نوع بهره گیری'!#REF!</definedName>
  </definedNames>
  <calcPr calcId="144525"/>
</workbook>
</file>

<file path=xl/calcChain.xml><?xml version="1.0" encoding="utf-8"?>
<calcChain xmlns="http://schemas.openxmlformats.org/spreadsheetml/2006/main">
  <c r="G29" i="5" l="1"/>
  <c r="F29" i="5"/>
  <c r="E29" i="5"/>
  <c r="D29" i="5"/>
  <c r="B29" i="5" l="1"/>
  <c r="C29" i="5" s="1"/>
  <c r="B30" i="5"/>
  <c r="C30" i="5" s="1"/>
  <c r="B31" i="5"/>
  <c r="C31" i="5" s="1"/>
  <c r="B32" i="5"/>
  <c r="C32" i="5" s="1"/>
  <c r="B33" i="5"/>
  <c r="C33" i="5" s="1"/>
  <c r="B34" i="5"/>
  <c r="C34" i="5" s="1"/>
  <c r="B35" i="5"/>
  <c r="C35" i="5" s="1"/>
  <c r="B36" i="5"/>
  <c r="C36" i="5" s="1"/>
  <c r="B37" i="5"/>
  <c r="C37" i="5" s="1"/>
  <c r="B38" i="5"/>
  <c r="C38" i="5" s="1"/>
  <c r="E4" i="5"/>
  <c r="E5" i="5"/>
  <c r="E6" i="5"/>
  <c r="E7" i="5"/>
  <c r="E8" i="5"/>
  <c r="E9" i="5"/>
  <c r="E10" i="5"/>
  <c r="E11" i="5"/>
  <c r="E12" i="5"/>
  <c r="E13" i="5"/>
  <c r="E14" i="5"/>
  <c r="E15" i="5"/>
  <c r="E16" i="5"/>
  <c r="E17" i="5"/>
  <c r="E18" i="5"/>
  <c r="E19" i="5"/>
  <c r="E20" i="5"/>
  <c r="E21" i="5"/>
  <c r="E22" i="5"/>
  <c r="E23" i="5"/>
  <c r="B14" i="5" l="1"/>
  <c r="C14" i="5"/>
  <c r="D14" i="5"/>
  <c r="F14" i="5"/>
  <c r="G14" i="5"/>
  <c r="B15" i="5"/>
  <c r="C15" i="5"/>
  <c r="D15" i="5"/>
  <c r="F15" i="5"/>
  <c r="G15" i="5"/>
  <c r="B16" i="5"/>
  <c r="C16" i="5"/>
  <c r="D16" i="5"/>
  <c r="F16" i="5"/>
  <c r="G16" i="5"/>
  <c r="B17" i="5"/>
  <c r="C17" i="5"/>
  <c r="D17" i="5"/>
  <c r="F17" i="5"/>
  <c r="G17" i="5"/>
  <c r="B18" i="5"/>
  <c r="C18" i="5"/>
  <c r="D18" i="5"/>
  <c r="F18" i="5"/>
  <c r="G18" i="5"/>
  <c r="B19" i="5"/>
  <c r="C19" i="5"/>
  <c r="D19" i="5"/>
  <c r="F19" i="5"/>
  <c r="G19" i="5"/>
  <c r="B20" i="5"/>
  <c r="C20" i="5"/>
  <c r="D20" i="5"/>
  <c r="F20" i="5"/>
  <c r="G20" i="5"/>
  <c r="B21" i="5"/>
  <c r="C21" i="5"/>
  <c r="D21" i="5"/>
  <c r="F21" i="5"/>
  <c r="G21" i="5"/>
  <c r="B22" i="5"/>
  <c r="C22" i="5"/>
  <c r="D22" i="5"/>
  <c r="F22" i="5"/>
  <c r="G22" i="5"/>
  <c r="B23" i="5"/>
  <c r="C23" i="5"/>
  <c r="D23" i="5"/>
  <c r="F23" i="5"/>
  <c r="G23" i="5"/>
  <c r="B13" i="5"/>
  <c r="C13" i="5"/>
  <c r="D13" i="5"/>
  <c r="F13" i="5"/>
  <c r="G13" i="5"/>
  <c r="B4" i="5"/>
  <c r="C4" i="5"/>
  <c r="D4" i="5"/>
  <c r="F4" i="5"/>
  <c r="G4" i="5"/>
  <c r="B5" i="5"/>
  <c r="C5" i="5"/>
  <c r="D5" i="5"/>
  <c r="F5" i="5"/>
  <c r="G5" i="5"/>
  <c r="B6" i="5"/>
  <c r="C6" i="5"/>
  <c r="D6" i="5"/>
  <c r="F6" i="5"/>
  <c r="G6" i="5"/>
  <c r="B7" i="5"/>
  <c r="C7" i="5"/>
  <c r="D7" i="5"/>
  <c r="F7" i="5"/>
  <c r="G7" i="5"/>
  <c r="B8" i="5"/>
  <c r="C8" i="5"/>
  <c r="D8" i="5"/>
  <c r="F8" i="5"/>
  <c r="G8" i="5"/>
  <c r="B9" i="5"/>
  <c r="C9" i="5"/>
  <c r="D9" i="5"/>
  <c r="F9" i="5"/>
  <c r="G9" i="5"/>
  <c r="B10" i="5"/>
  <c r="C10" i="5"/>
  <c r="D10" i="5"/>
  <c r="F10" i="5"/>
  <c r="G10" i="5"/>
  <c r="B11" i="5"/>
  <c r="C11" i="5"/>
  <c r="D11" i="5"/>
  <c r="F11" i="5"/>
  <c r="G11" i="5"/>
  <c r="B12" i="5"/>
  <c r="C12" i="5"/>
  <c r="D12" i="5"/>
  <c r="F12" i="5"/>
  <c r="G12" i="5"/>
  <c r="H4" i="5" l="1"/>
  <c r="H11" i="5"/>
  <c r="H7" i="5"/>
  <c r="H10" i="5"/>
  <c r="H9" i="5"/>
  <c r="H8" i="5"/>
  <c r="H6" i="5"/>
  <c r="H5" i="5"/>
  <c r="H13" i="5"/>
  <c r="H23" i="5"/>
  <c r="H22" i="5"/>
  <c r="H21" i="5"/>
  <c r="H20" i="5"/>
  <c r="H19" i="5"/>
  <c r="H18" i="5"/>
  <c r="H17" i="5"/>
  <c r="H16" i="5"/>
  <c r="H15" i="5"/>
  <c r="H14" i="5"/>
  <c r="H12" i="5"/>
  <c r="H24" i="5" l="1"/>
  <c r="H25" i="5" s="1"/>
  <c r="O2" i="5" s="1"/>
  <c r="H26" i="5" l="1"/>
  <c r="O3" i="5" s="1"/>
</calcChain>
</file>

<file path=xl/sharedStrings.xml><?xml version="1.0" encoding="utf-8"?>
<sst xmlns="http://schemas.openxmlformats.org/spreadsheetml/2006/main" count="332" uniqueCount="46">
  <si>
    <t>ردیف</t>
  </si>
  <si>
    <t>مقاله</t>
  </si>
  <si>
    <t>پایان نامه/تحقیقات پایانی</t>
  </si>
  <si>
    <t>روز</t>
  </si>
  <si>
    <t>ماه</t>
  </si>
  <si>
    <t>سال</t>
  </si>
  <si>
    <t>نام مدرسه</t>
  </si>
  <si>
    <t>کد مدرسه</t>
  </si>
  <si>
    <t xml:space="preserve">تاریخ انجام فعالیت </t>
  </si>
  <si>
    <t>کتاب</t>
  </si>
  <si>
    <t>آموزش مهارت های پژوهشگری</t>
  </si>
  <si>
    <t xml:space="preserve">نام </t>
  </si>
  <si>
    <t xml:space="preserve">آدرس </t>
  </si>
  <si>
    <t>نوع</t>
  </si>
  <si>
    <t xml:space="preserve"> فضای مجازی مورد استفاده</t>
  </si>
  <si>
    <t>نام شهرستان</t>
  </si>
  <si>
    <t>12- بهره گیری از فضای مجازی در جهت انعکاس فعالیت های پژوهشی مدرسه</t>
  </si>
  <si>
    <t>معرفی  منابع پژوهشی</t>
  </si>
  <si>
    <t>اطلاع رسانی فعالیت پژوهشی</t>
  </si>
  <si>
    <t xml:space="preserve">ماه </t>
  </si>
  <si>
    <t xml:space="preserve">روز </t>
  </si>
  <si>
    <t xml:space="preserve">تاریخ پایان اشتراک </t>
  </si>
  <si>
    <t xml:space="preserve">تاریخ شروع اشتراک </t>
  </si>
  <si>
    <t>گستره جغرافیایی پایگاه</t>
  </si>
  <si>
    <t xml:space="preserve">آدرس پایگاه </t>
  </si>
  <si>
    <t>نام پایگاه</t>
  </si>
  <si>
    <t>ب- دسترسی به پایگاه های علمی مقالات الکترونیکی</t>
  </si>
  <si>
    <t>الف- نوع بهره گیری</t>
  </si>
  <si>
    <t>انتخاب کنید</t>
  </si>
  <si>
    <t>مجموع امتیاز</t>
  </si>
  <si>
    <t>امتیاز</t>
  </si>
  <si>
    <t>امتیاز دسترسی به پایگاه</t>
  </si>
  <si>
    <t>تعداد کل پایگاه ها</t>
  </si>
  <si>
    <t>امتیاز دسترسی به یک پایگاه</t>
  </si>
  <si>
    <t>امتیاز مدرسه</t>
  </si>
  <si>
    <t>امتیاز اضافی</t>
  </si>
  <si>
    <t>امتیاز اضافی مدرسه</t>
  </si>
  <si>
    <t xml:space="preserve">امتیاز نهایی مدرسه </t>
  </si>
  <si>
    <t xml:space="preserve">امتیاز اضافی مدرسه </t>
  </si>
  <si>
    <t>امتیاز  مدرسه</t>
  </si>
  <si>
    <t>توضیحات**</t>
  </si>
  <si>
    <t>** در صورتی که در قسمت آموزش مهارت های پژوهشگری گزینه سایر را انتخاب نموده اید در قسمت توضیحات عنوان را ذکر نمایید.</t>
  </si>
  <si>
    <t>معرفی منابع پژوهشی</t>
  </si>
  <si>
    <t>عنوان موضوع / مطلب آپلود شده *</t>
  </si>
  <si>
    <t>نوع  موضوع / مطلب آپلود شده</t>
  </si>
  <si>
    <t>* مطالب و موضوعاتی که  منتشر می شود باید محوریت و رویکرد پژوهشی داشته باشد. در صورتی که رویکرد پژوهشی نداشته باشند در نظر گرفته نخواهند شد.</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</si>
</sst>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rgb="FF000000"/>
      <name val="Calibri"/>
      <family val="2"/>
      <charset val="178"/>
      <scheme val="minor"/>
    </font>
    <font>
      <b/>
      <sz val="12"/>
      <color theme="1"/>
      <name val="B Nazanin"/>
      <charset val="178"/>
    </font>
    <font>
      <sz val="11"/>
      <color theme="1"/>
      <name val="B Nazanin"/>
      <charset val="178"/>
    </font>
    <font>
      <sz val="12"/>
      <color theme="1"/>
      <name val="B Nazanin"/>
      <charset val="178"/>
    </font>
    <font>
      <sz val="12"/>
      <color rgb="FFE1E1FF"/>
      <name val="B Nazanin"/>
      <charset val="178"/>
    </font>
    <font>
      <sz val="14"/>
      <color theme="1"/>
      <name val="B Nazanin"/>
      <charset val="178"/>
    </font>
    <font>
      <b/>
      <sz val="11"/>
      <color theme="1"/>
      <name val="B Nazanin"/>
      <charset val="178"/>
    </font>
    <font>
      <b/>
      <sz val="13"/>
      <color theme="1"/>
      <name val="B Nazanin"/>
      <charset val="178"/>
    </font>
    <font>
      <b/>
      <sz val="11"/>
      <color theme="1"/>
      <name val="Cambria"/>
      <family val="1"/>
      <scheme val="major"/>
    </font>
    <font>
      <b/>
      <sz val="18"/>
      <color theme="1"/>
      <name val="B Nazanin"/>
      <charset val="178"/>
    </font>
  </fonts>
  <fills count="6">
    <fill>
      <patternFill patternType="none"/>
    </fill>
    <fill>
      <patternFill patternType="gray125"/>
    </fill>
    <fill>
      <patternFill patternType="solid">
        <fgColor indexed="65"/>
        <bgColor theme="0"/>
      </patternFill>
    </fill>
    <fill>
      <patternFill patternType="solid">
        <fgColor rgb="FFF8D0D1"/>
        <bgColor theme="0"/>
      </patternFill>
    </fill>
    <fill>
      <patternFill patternType="solid">
        <fgColor rgb="FFFCE8E8"/>
        <bgColor theme="0"/>
      </patternFill>
    </fill>
    <fill>
      <patternFill patternType="solid">
        <fgColor rgb="FFF8D0D1"/>
        <bgColor indexed="64"/>
      </patternFill>
    </fill>
  </fills>
  <borders count="17">
    <border>
      <left/>
      <right/>
      <top/>
      <bottom/>
      <diagonal/>
    </border>
    <border>
      <left style="thin">
        <color rgb="FF9900CC"/>
      </left>
      <right style="thin">
        <color rgb="FF9900CC"/>
      </right>
      <top style="thin">
        <color rgb="FF9900CC"/>
      </top>
      <bottom style="thin">
        <color rgb="FF9900CC"/>
      </bottom>
      <diagonal/>
    </border>
    <border>
      <left/>
      <right/>
      <top/>
      <bottom style="thin">
        <color rgb="FF9900CC"/>
      </bottom>
      <diagonal/>
    </border>
    <border>
      <left style="medium">
        <color indexed="64"/>
      </left>
      <right style="medium">
        <color indexed="64"/>
      </right>
      <top style="medium">
        <color indexed="64"/>
      </top>
      <bottom style="medium">
        <color indexed="64"/>
      </bottom>
      <diagonal/>
    </border>
    <border>
      <left style="thin">
        <color rgb="FF9900CC"/>
      </left>
      <right style="thin">
        <color rgb="FF9900CC"/>
      </right>
      <top style="thin">
        <color rgb="FF9900CC"/>
      </top>
      <bottom/>
      <diagonal/>
    </border>
    <border>
      <left style="thin">
        <color rgb="FF9900CC"/>
      </left>
      <right/>
      <top style="thin">
        <color rgb="FF9900CC"/>
      </top>
      <bottom style="thin">
        <color rgb="FF9900CC"/>
      </bottom>
      <diagonal/>
    </border>
    <border>
      <left/>
      <right/>
      <top style="thin">
        <color rgb="FF9900CC"/>
      </top>
      <bottom style="thin">
        <color rgb="FF9900CC"/>
      </bottom>
      <diagonal/>
    </border>
    <border>
      <left/>
      <right style="thin">
        <color rgb="FF9900CC"/>
      </right>
      <top style="thin">
        <color rgb="FF9900CC"/>
      </top>
      <bottom style="thin">
        <color rgb="FF9900CC"/>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rgb="FF9900CC"/>
      </left>
      <right style="thin">
        <color rgb="FF9900CC"/>
      </right>
      <top/>
      <bottom style="thin">
        <color rgb="FF9900CC"/>
      </bottom>
      <diagonal/>
    </border>
    <border>
      <left style="thin">
        <color rgb="FF9900CC"/>
      </left>
      <right style="thin">
        <color rgb="FF9900CC"/>
      </right>
      <top/>
      <bottom/>
      <diagonal/>
    </border>
  </borders>
  <cellStyleXfs count="2">
    <xf numFmtId="0" fontId="0" fillId="0" borderId="0"/>
    <xf numFmtId="0" fontId="1" fillId="0" borderId="0"/>
  </cellStyleXfs>
  <cellXfs count="51">
    <xf numFmtId="0" fontId="0" fillId="0" borderId="0" xfId="0"/>
    <xf numFmtId="0" fontId="8" fillId="2" borderId="0" xfId="0" applyFont="1" applyFill="1" applyBorder="1" applyAlignment="1">
      <alignment horizontal="right" vertical="center" readingOrder="2"/>
    </xf>
    <xf numFmtId="0" fontId="8" fillId="2" borderId="0" xfId="0" applyFont="1" applyFill="1" applyBorder="1" applyAlignment="1">
      <alignment horizontal="right" vertical="center" wrapText="1" readingOrder="2"/>
    </xf>
    <xf numFmtId="0" fontId="4" fillId="2" borderId="0"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readingOrder="2"/>
    </xf>
    <xf numFmtId="0" fontId="6" fillId="2" borderId="0" xfId="0" applyFont="1" applyFill="1" applyBorder="1" applyAlignment="1">
      <alignment horizontal="right" vertical="center" wrapText="1" readingOrder="2"/>
    </xf>
    <xf numFmtId="0" fontId="4" fillId="2" borderId="0" xfId="0" applyFont="1" applyFill="1" applyBorder="1" applyAlignment="1"/>
    <xf numFmtId="0" fontId="5" fillId="2" borderId="0" xfId="0" applyFont="1" applyFill="1" applyBorder="1" applyAlignment="1"/>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0" fontId="4" fillId="2" borderId="0" xfId="0" applyFont="1" applyFill="1" applyBorder="1" applyAlignment="1">
      <alignment horizontal="center" vertical="center" wrapText="1" readingOrder="2"/>
    </xf>
    <xf numFmtId="0" fontId="8" fillId="2" borderId="0" xfId="0" applyFont="1" applyFill="1" applyBorder="1" applyAlignment="1">
      <alignment vertical="center" wrapText="1" readingOrder="2"/>
    </xf>
    <xf numFmtId="0" fontId="8" fillId="2" borderId="2" xfId="0" applyFont="1" applyFill="1" applyBorder="1" applyAlignment="1">
      <alignment vertical="center" readingOrder="2"/>
    </xf>
    <xf numFmtId="0" fontId="3" fillId="0" borderId="0" xfId="0" applyFont="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wrapText="1" readingOrder="2"/>
    </xf>
    <xf numFmtId="0" fontId="2" fillId="3" borderId="1" xfId="0" applyFont="1" applyFill="1" applyBorder="1" applyAlignment="1">
      <alignment horizontal="center" vertical="center"/>
    </xf>
    <xf numFmtId="0" fontId="4" fillId="4" borderId="1" xfId="0" applyNumberFormat="1" applyFont="1" applyFill="1" applyBorder="1" applyAlignment="1">
      <alignment horizontal="center" vertical="center" wrapText="1" readingOrder="2"/>
    </xf>
    <xf numFmtId="0" fontId="4" fillId="4" borderId="1" xfId="0" applyFont="1" applyFill="1" applyBorder="1" applyAlignment="1">
      <alignment horizontal="center" vertical="center" wrapText="1" readingOrder="2"/>
    </xf>
    <xf numFmtId="0" fontId="4" fillId="4" borderId="1" xfId="0" applyFont="1" applyFill="1" applyBorder="1" applyAlignment="1">
      <alignment vertical="center" wrapText="1" readingOrder="2"/>
    </xf>
    <xf numFmtId="0" fontId="2" fillId="3" borderId="4" xfId="0" applyFont="1" applyFill="1" applyBorder="1" applyAlignment="1">
      <alignment horizontal="center" vertical="center" wrapText="1"/>
    </xf>
    <xf numFmtId="0" fontId="7" fillId="0" borderId="8" xfId="0" applyFont="1" applyBorder="1" applyAlignment="1">
      <alignment horizontal="center" vertical="center"/>
    </xf>
    <xf numFmtId="0" fontId="9" fillId="0" borderId="3" xfId="0" applyFont="1" applyBorder="1" applyAlignment="1">
      <alignment horizontal="center" vertical="center"/>
    </xf>
    <xf numFmtId="0" fontId="2" fillId="2" borderId="0" xfId="0" applyFont="1" applyFill="1" applyBorder="1" applyAlignment="1">
      <alignment vertical="center" readingOrder="2"/>
    </xf>
    <xf numFmtId="0" fontId="2" fillId="2" borderId="0" xfId="0" applyFont="1" applyFill="1" applyBorder="1" applyAlignment="1">
      <alignment horizontal="right" vertical="center" wrapText="1" readingOrder="2"/>
    </xf>
    <xf numFmtId="0" fontId="8" fillId="2" borderId="0" xfId="0" applyFont="1" applyFill="1" applyBorder="1" applyAlignment="1">
      <alignment horizontal="right" vertical="center" wrapText="1" readingOrder="2"/>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readingOrder="2"/>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8" fillId="2" borderId="2" xfId="0" applyFont="1" applyFill="1" applyBorder="1" applyAlignment="1">
      <alignment horizontal="right" vertical="center" readingOrder="2"/>
    </xf>
    <xf numFmtId="0" fontId="2" fillId="3" borderId="1"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7" fillId="0" borderId="4" xfId="0" applyFont="1" applyBorder="1" applyAlignment="1">
      <alignment horizontal="center" vertical="center"/>
    </xf>
    <xf numFmtId="0" fontId="7" fillId="0" borderId="16" xfId="0" applyFont="1" applyBorder="1" applyAlignment="1">
      <alignment horizontal="center" vertical="center"/>
    </xf>
    <xf numFmtId="0" fontId="7" fillId="0" borderId="15" xfId="0" applyFont="1" applyBorder="1" applyAlignment="1">
      <alignment horizontal="center"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0" fillId="5" borderId="13" xfId="0" applyFont="1" applyFill="1" applyBorder="1" applyAlignment="1">
      <alignment horizontal="center" vertical="center"/>
    </xf>
    <xf numFmtId="0" fontId="10" fillId="5" borderId="9" xfId="0" applyFont="1" applyFill="1" applyBorder="1" applyAlignment="1">
      <alignment horizontal="center" vertical="center"/>
    </xf>
    <xf numFmtId="0" fontId="10" fillId="5" borderId="10" xfId="0" applyFont="1" applyFill="1" applyBorder="1" applyAlignment="1">
      <alignment horizontal="center" vertical="center"/>
    </xf>
    <xf numFmtId="0" fontId="10" fillId="5" borderId="14" xfId="0" applyFont="1" applyFill="1" applyBorder="1" applyAlignment="1">
      <alignment horizontal="center" vertical="center"/>
    </xf>
    <xf numFmtId="0" fontId="2" fillId="5" borderId="8" xfId="0" applyFont="1" applyFill="1" applyBorder="1" applyAlignment="1">
      <alignment horizontal="center" vertical="center"/>
    </xf>
  </cellXfs>
  <cellStyles count="2">
    <cellStyle name="Normal" xfId="0" builtinId="0"/>
    <cellStyle name="Normal 2 3" xfId="1"/>
  </cellStyles>
  <dxfs count="0"/>
  <tableStyles count="0" defaultTableStyle="TableStyleMedium2" defaultPivotStyle="PivotStyleLight16"/>
  <colors>
    <mruColors>
      <color rgb="FFF8D0D1"/>
      <color rgb="FFFCE8E8"/>
      <color rgb="FFD5D5FF"/>
      <color rgb="FF9900CC"/>
      <color rgb="FFF2E5FF"/>
      <color rgb="FFF9F3FF"/>
      <color rgb="FFFFF7FB"/>
      <color rgb="FFFFC1D6"/>
      <color rgb="FFD5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Z114"/>
  <sheetViews>
    <sheetView rightToLeft="1" tabSelected="1" topLeftCell="C1" zoomScale="80" zoomScaleNormal="80" workbookViewId="0">
      <selection activeCell="C13" sqref="C13"/>
    </sheetView>
  </sheetViews>
  <sheetFormatPr defaultRowHeight="18.75"/>
  <cols>
    <col min="1" max="1" width="7.42578125" style="7" customWidth="1"/>
    <col min="2" max="4" width="10.5703125" style="7" customWidth="1"/>
    <col min="5" max="5" width="19.85546875" style="7" customWidth="1"/>
    <col min="6" max="7" width="15" style="7" customWidth="1"/>
    <col min="8" max="8" width="16.140625" style="7" customWidth="1"/>
    <col min="9" max="9" width="22.42578125" style="7" customWidth="1"/>
    <col min="10" max="12" width="26" style="7" customWidth="1"/>
    <col min="13" max="15" width="7" style="7" customWidth="1"/>
    <col min="16" max="16" width="19.42578125" style="7" customWidth="1"/>
    <col min="17" max="17" width="21.140625" style="7" customWidth="1"/>
    <col min="18" max="18" width="24.7109375" style="7" customWidth="1"/>
    <col min="19" max="49" width="9.140625" style="7"/>
    <col min="50" max="50" width="22.85546875" style="7" customWidth="1"/>
    <col min="51" max="51" width="21" style="8" customWidth="1"/>
    <col min="52" max="52" width="24.42578125" style="3" customWidth="1"/>
    <col min="53" max="16384" width="9.140625" style="7"/>
  </cols>
  <sheetData>
    <row r="1" spans="1:51" ht="50.25" customHeight="1">
      <c r="A1" s="31" t="s">
        <v>16</v>
      </c>
      <c r="B1" s="31"/>
      <c r="C1" s="31"/>
      <c r="D1" s="31"/>
      <c r="E1" s="31"/>
      <c r="F1" s="14"/>
      <c r="G1" s="14"/>
      <c r="H1" s="14"/>
      <c r="I1" s="14"/>
      <c r="J1" s="6"/>
      <c r="K1" s="6"/>
      <c r="L1" s="6"/>
      <c r="M1" s="6"/>
      <c r="N1" s="6"/>
      <c r="O1" s="6"/>
      <c r="P1" s="6"/>
      <c r="Q1" s="6"/>
      <c r="R1" s="6"/>
      <c r="AW1" s="3"/>
    </row>
    <row r="2" spans="1:51" ht="50.25" customHeight="1">
      <c r="A2" s="31" t="s">
        <v>27</v>
      </c>
      <c r="B2" s="31"/>
      <c r="C2" s="31"/>
      <c r="D2" s="14"/>
      <c r="E2" s="14"/>
      <c r="F2" s="2"/>
      <c r="G2" s="2"/>
      <c r="H2" s="2"/>
      <c r="I2" s="2"/>
      <c r="J2" s="6"/>
      <c r="K2" s="6"/>
      <c r="L2" s="6"/>
      <c r="M2" s="6"/>
      <c r="N2" s="6"/>
      <c r="O2" s="6"/>
      <c r="P2" s="6"/>
      <c r="Q2" s="6"/>
      <c r="R2" s="6"/>
      <c r="AW2" s="3"/>
    </row>
    <row r="3" spans="1:51" s="9" customFormat="1" ht="49.5" customHeight="1">
      <c r="A3" s="32" t="s">
        <v>0</v>
      </c>
      <c r="B3" s="32" t="s">
        <v>15</v>
      </c>
      <c r="C3" s="32" t="s">
        <v>6</v>
      </c>
      <c r="D3" s="32" t="s">
        <v>7</v>
      </c>
      <c r="E3" s="32" t="s">
        <v>43</v>
      </c>
      <c r="F3" s="34" t="s">
        <v>44</v>
      </c>
      <c r="G3" s="35"/>
      <c r="H3" s="35"/>
      <c r="I3" s="35"/>
      <c r="J3" s="35"/>
      <c r="K3" s="35"/>
      <c r="L3" s="36"/>
      <c r="M3" s="33" t="s">
        <v>8</v>
      </c>
      <c r="N3" s="33"/>
      <c r="O3" s="33"/>
      <c r="P3" s="33" t="s">
        <v>14</v>
      </c>
      <c r="Q3" s="33"/>
      <c r="R3" s="33"/>
      <c r="AY3" s="10"/>
    </row>
    <row r="4" spans="1:51" s="9" customFormat="1" ht="46.5" customHeight="1">
      <c r="A4" s="32"/>
      <c r="B4" s="32"/>
      <c r="C4" s="32"/>
      <c r="D4" s="32"/>
      <c r="E4" s="32"/>
      <c r="F4" s="20" t="s">
        <v>9</v>
      </c>
      <c r="G4" s="20" t="s">
        <v>1</v>
      </c>
      <c r="H4" s="20" t="s">
        <v>2</v>
      </c>
      <c r="I4" s="20" t="s">
        <v>42</v>
      </c>
      <c r="J4" s="20" t="s">
        <v>18</v>
      </c>
      <c r="K4" s="20" t="s">
        <v>10</v>
      </c>
      <c r="L4" s="20" t="s">
        <v>40</v>
      </c>
      <c r="M4" s="21" t="s">
        <v>3</v>
      </c>
      <c r="N4" s="21" t="s">
        <v>4</v>
      </c>
      <c r="O4" s="21" t="s">
        <v>5</v>
      </c>
      <c r="P4" s="21" t="s">
        <v>13</v>
      </c>
      <c r="Q4" s="21" t="s">
        <v>11</v>
      </c>
      <c r="R4" s="21" t="s">
        <v>12</v>
      </c>
      <c r="AY4" s="10"/>
    </row>
    <row r="5" spans="1:51" s="9" customFormat="1" ht="39.75" customHeight="1">
      <c r="A5" s="23"/>
      <c r="B5" s="23"/>
      <c r="C5" s="24"/>
      <c r="D5" s="24"/>
      <c r="E5" s="24"/>
      <c r="F5" s="24" t="s">
        <v>28</v>
      </c>
      <c r="G5" s="24" t="s">
        <v>28</v>
      </c>
      <c r="H5" s="24" t="s">
        <v>28</v>
      </c>
      <c r="I5" s="24" t="s">
        <v>28</v>
      </c>
      <c r="J5" s="24" t="s">
        <v>28</v>
      </c>
      <c r="K5" s="24" t="s">
        <v>28</v>
      </c>
      <c r="L5" s="24"/>
      <c r="M5" s="24" t="s">
        <v>28</v>
      </c>
      <c r="N5" s="24" t="s">
        <v>28</v>
      </c>
      <c r="O5" s="24" t="s">
        <v>28</v>
      </c>
      <c r="P5" s="24" t="s">
        <v>28</v>
      </c>
      <c r="Q5" s="24"/>
      <c r="R5" s="25"/>
      <c r="AW5" s="11"/>
      <c r="AY5" s="10"/>
    </row>
    <row r="6" spans="1:51" s="9" customFormat="1" ht="39.75" customHeight="1">
      <c r="A6" s="5"/>
      <c r="B6" s="5"/>
      <c r="C6" s="5"/>
      <c r="D6" s="5"/>
      <c r="E6" s="5"/>
      <c r="F6" s="5" t="s">
        <v>28</v>
      </c>
      <c r="G6" s="5" t="s">
        <v>28</v>
      </c>
      <c r="H6" s="5" t="s">
        <v>28</v>
      </c>
      <c r="I6" s="5" t="s">
        <v>28</v>
      </c>
      <c r="J6" s="5" t="s">
        <v>28</v>
      </c>
      <c r="K6" s="5" t="s">
        <v>28</v>
      </c>
      <c r="L6" s="5"/>
      <c r="M6" s="5" t="s">
        <v>28</v>
      </c>
      <c r="N6" s="5" t="s">
        <v>28</v>
      </c>
      <c r="O6" s="5" t="s">
        <v>28</v>
      </c>
      <c r="P6" s="5" t="s">
        <v>28</v>
      </c>
      <c r="Q6" s="5"/>
      <c r="R6" s="5"/>
      <c r="AY6" s="10"/>
    </row>
    <row r="7" spans="1:51" s="9" customFormat="1" ht="39.75" customHeight="1">
      <c r="A7" s="23"/>
      <c r="B7" s="23"/>
      <c r="C7" s="24"/>
      <c r="D7" s="24"/>
      <c r="E7" s="24"/>
      <c r="F7" s="24" t="s">
        <v>28</v>
      </c>
      <c r="G7" s="24" t="s">
        <v>28</v>
      </c>
      <c r="H7" s="24" t="s">
        <v>28</v>
      </c>
      <c r="I7" s="24" t="s">
        <v>28</v>
      </c>
      <c r="J7" s="24" t="s">
        <v>28</v>
      </c>
      <c r="K7" s="24" t="s">
        <v>28</v>
      </c>
      <c r="L7" s="24"/>
      <c r="M7" s="24" t="s">
        <v>28</v>
      </c>
      <c r="N7" s="24" t="s">
        <v>28</v>
      </c>
      <c r="O7" s="24" t="s">
        <v>28</v>
      </c>
      <c r="P7" s="24" t="s">
        <v>28</v>
      </c>
      <c r="Q7" s="24"/>
      <c r="R7" s="25"/>
      <c r="AY7" s="10"/>
    </row>
    <row r="8" spans="1:51" s="9" customFormat="1" ht="39.75" customHeight="1">
      <c r="A8" s="5"/>
      <c r="B8" s="5"/>
      <c r="C8" s="5"/>
      <c r="D8" s="5"/>
      <c r="E8" s="5"/>
      <c r="F8" s="5" t="s">
        <v>28</v>
      </c>
      <c r="G8" s="5" t="s">
        <v>28</v>
      </c>
      <c r="H8" s="5" t="s">
        <v>28</v>
      </c>
      <c r="I8" s="5" t="s">
        <v>28</v>
      </c>
      <c r="J8" s="5" t="s">
        <v>28</v>
      </c>
      <c r="K8" s="5" t="s">
        <v>28</v>
      </c>
      <c r="L8" s="5"/>
      <c r="M8" s="5" t="s">
        <v>28</v>
      </c>
      <c r="N8" s="5" t="s">
        <v>28</v>
      </c>
      <c r="O8" s="5" t="s">
        <v>28</v>
      </c>
      <c r="P8" s="5" t="s">
        <v>28</v>
      </c>
      <c r="Q8" s="5"/>
      <c r="R8" s="5"/>
      <c r="AY8" s="10"/>
    </row>
    <row r="9" spans="1:51" s="9" customFormat="1" ht="39.75" customHeight="1">
      <c r="A9" s="23"/>
      <c r="B9" s="23"/>
      <c r="C9" s="24"/>
      <c r="D9" s="24"/>
      <c r="E9" s="24"/>
      <c r="F9" s="24" t="s">
        <v>28</v>
      </c>
      <c r="G9" s="24" t="s">
        <v>28</v>
      </c>
      <c r="H9" s="24" t="s">
        <v>28</v>
      </c>
      <c r="I9" s="24" t="s">
        <v>28</v>
      </c>
      <c r="J9" s="24" t="s">
        <v>28</v>
      </c>
      <c r="K9" s="24" t="s">
        <v>28</v>
      </c>
      <c r="L9" s="24"/>
      <c r="M9" s="24" t="s">
        <v>28</v>
      </c>
      <c r="N9" s="24" t="s">
        <v>28</v>
      </c>
      <c r="O9" s="24" t="s">
        <v>28</v>
      </c>
      <c r="P9" s="24" t="s">
        <v>28</v>
      </c>
      <c r="Q9" s="24"/>
      <c r="R9" s="25"/>
      <c r="AY9" s="10"/>
    </row>
    <row r="10" spans="1:51" s="9" customFormat="1" ht="39.75" customHeight="1">
      <c r="A10" s="5"/>
      <c r="B10" s="5"/>
      <c r="C10" s="5"/>
      <c r="D10" s="5"/>
      <c r="E10" s="5"/>
      <c r="F10" s="5" t="s">
        <v>28</v>
      </c>
      <c r="G10" s="5" t="s">
        <v>28</v>
      </c>
      <c r="H10" s="5" t="s">
        <v>28</v>
      </c>
      <c r="I10" s="5" t="s">
        <v>28</v>
      </c>
      <c r="J10" s="5" t="s">
        <v>28</v>
      </c>
      <c r="K10" s="5" t="s">
        <v>28</v>
      </c>
      <c r="L10" s="5"/>
      <c r="M10" s="5" t="s">
        <v>28</v>
      </c>
      <c r="N10" s="5" t="s">
        <v>28</v>
      </c>
      <c r="O10" s="5" t="s">
        <v>28</v>
      </c>
      <c r="P10" s="5" t="s">
        <v>28</v>
      </c>
      <c r="Q10" s="5"/>
      <c r="R10" s="5"/>
      <c r="AY10" s="10"/>
    </row>
    <row r="11" spans="1:51" s="9" customFormat="1" ht="39.75" customHeight="1">
      <c r="A11" s="23"/>
      <c r="B11" s="23"/>
      <c r="C11" s="24"/>
      <c r="D11" s="24"/>
      <c r="E11" s="24"/>
      <c r="F11" s="24" t="s">
        <v>28</v>
      </c>
      <c r="G11" s="24" t="s">
        <v>28</v>
      </c>
      <c r="H11" s="24" t="s">
        <v>28</v>
      </c>
      <c r="I11" s="24" t="s">
        <v>28</v>
      </c>
      <c r="J11" s="24" t="s">
        <v>28</v>
      </c>
      <c r="K11" s="24" t="s">
        <v>28</v>
      </c>
      <c r="L11" s="24"/>
      <c r="M11" s="24" t="s">
        <v>28</v>
      </c>
      <c r="N11" s="24" t="s">
        <v>28</v>
      </c>
      <c r="O11" s="24" t="s">
        <v>28</v>
      </c>
      <c r="P11" s="24" t="s">
        <v>28</v>
      </c>
      <c r="Q11" s="24"/>
      <c r="R11" s="25"/>
      <c r="AY11" s="10"/>
    </row>
    <row r="12" spans="1:51" s="9" customFormat="1" ht="39.75" customHeight="1">
      <c r="A12" s="5"/>
      <c r="B12" s="5"/>
      <c r="C12" s="5"/>
      <c r="D12" s="5"/>
      <c r="E12" s="5"/>
      <c r="F12" s="5" t="s">
        <v>28</v>
      </c>
      <c r="G12" s="5" t="s">
        <v>28</v>
      </c>
      <c r="H12" s="5" t="s">
        <v>28</v>
      </c>
      <c r="I12" s="5" t="s">
        <v>28</v>
      </c>
      <c r="J12" s="5" t="s">
        <v>28</v>
      </c>
      <c r="K12" s="5" t="s">
        <v>28</v>
      </c>
      <c r="L12" s="5"/>
      <c r="M12" s="5" t="s">
        <v>28</v>
      </c>
      <c r="N12" s="5" t="s">
        <v>28</v>
      </c>
      <c r="O12" s="5" t="s">
        <v>28</v>
      </c>
      <c r="P12" s="5" t="s">
        <v>28</v>
      </c>
      <c r="Q12" s="5"/>
      <c r="R12" s="5"/>
      <c r="AY12" s="10"/>
    </row>
    <row r="13" spans="1:51" ht="39.75" customHeight="1">
      <c r="A13" s="23"/>
      <c r="B13" s="23"/>
      <c r="C13" s="24"/>
      <c r="D13" s="24"/>
      <c r="E13" s="24"/>
      <c r="F13" s="24" t="s">
        <v>28</v>
      </c>
      <c r="G13" s="24" t="s">
        <v>28</v>
      </c>
      <c r="H13" s="24" t="s">
        <v>28</v>
      </c>
      <c r="I13" s="24" t="s">
        <v>28</v>
      </c>
      <c r="J13" s="24" t="s">
        <v>28</v>
      </c>
      <c r="K13" s="24" t="s">
        <v>28</v>
      </c>
      <c r="L13" s="24"/>
      <c r="M13" s="24" t="s">
        <v>28</v>
      </c>
      <c r="N13" s="24" t="s">
        <v>28</v>
      </c>
      <c r="O13" s="24" t="s">
        <v>28</v>
      </c>
      <c r="P13" s="24" t="s">
        <v>28</v>
      </c>
      <c r="Q13" s="24"/>
      <c r="R13" s="25"/>
      <c r="AW13" s="12"/>
    </row>
    <row r="14" spans="1:51" ht="39.75" customHeight="1">
      <c r="A14" s="5"/>
      <c r="B14" s="5"/>
      <c r="C14" s="5"/>
      <c r="D14" s="5"/>
      <c r="E14" s="5"/>
      <c r="F14" s="5" t="s">
        <v>28</v>
      </c>
      <c r="G14" s="5" t="s">
        <v>28</v>
      </c>
      <c r="H14" s="5" t="s">
        <v>28</v>
      </c>
      <c r="I14" s="5" t="s">
        <v>28</v>
      </c>
      <c r="J14" s="5" t="s">
        <v>28</v>
      </c>
      <c r="K14" s="5" t="s">
        <v>28</v>
      </c>
      <c r="L14" s="5"/>
      <c r="M14" s="5" t="s">
        <v>28</v>
      </c>
      <c r="N14" s="5" t="s">
        <v>28</v>
      </c>
      <c r="O14" s="5" t="s">
        <v>28</v>
      </c>
      <c r="P14" s="5" t="s">
        <v>28</v>
      </c>
      <c r="Q14" s="5"/>
      <c r="R14" s="5"/>
      <c r="AW14" s="3"/>
    </row>
    <row r="15" spans="1:51" s="9" customFormat="1" ht="39.75" customHeight="1">
      <c r="A15" s="23"/>
      <c r="B15" s="23"/>
      <c r="C15" s="24"/>
      <c r="D15" s="24"/>
      <c r="E15" s="24"/>
      <c r="F15" s="24" t="s">
        <v>28</v>
      </c>
      <c r="G15" s="24" t="s">
        <v>28</v>
      </c>
      <c r="H15" s="24" t="s">
        <v>28</v>
      </c>
      <c r="I15" s="24" t="s">
        <v>28</v>
      </c>
      <c r="J15" s="24" t="s">
        <v>28</v>
      </c>
      <c r="K15" s="24" t="s">
        <v>28</v>
      </c>
      <c r="L15" s="24"/>
      <c r="M15" s="24" t="s">
        <v>28</v>
      </c>
      <c r="N15" s="24" t="s">
        <v>28</v>
      </c>
      <c r="O15" s="24" t="s">
        <v>28</v>
      </c>
      <c r="P15" s="24" t="s">
        <v>28</v>
      </c>
      <c r="Q15" s="24"/>
      <c r="R15" s="25"/>
      <c r="AY15" s="10"/>
    </row>
    <row r="16" spans="1:51" s="9" customFormat="1" ht="39.75" customHeight="1">
      <c r="A16" s="5"/>
      <c r="B16" s="5"/>
      <c r="C16" s="5"/>
      <c r="D16" s="5"/>
      <c r="E16" s="5"/>
      <c r="F16" s="5" t="s">
        <v>28</v>
      </c>
      <c r="G16" s="5" t="s">
        <v>28</v>
      </c>
      <c r="H16" s="5" t="s">
        <v>28</v>
      </c>
      <c r="I16" s="5" t="s">
        <v>28</v>
      </c>
      <c r="J16" s="5" t="s">
        <v>28</v>
      </c>
      <c r="K16" s="5" t="s">
        <v>28</v>
      </c>
      <c r="L16" s="5"/>
      <c r="M16" s="5" t="s">
        <v>28</v>
      </c>
      <c r="N16" s="5" t="s">
        <v>28</v>
      </c>
      <c r="O16" s="5" t="s">
        <v>28</v>
      </c>
      <c r="P16" s="5" t="s">
        <v>28</v>
      </c>
      <c r="Q16" s="5"/>
      <c r="R16" s="5"/>
      <c r="AY16" s="10"/>
    </row>
    <row r="17" spans="1:51" s="9" customFormat="1" ht="39.75" customHeight="1">
      <c r="A17" s="23"/>
      <c r="B17" s="23"/>
      <c r="C17" s="24"/>
      <c r="D17" s="24"/>
      <c r="E17" s="24"/>
      <c r="F17" s="24" t="s">
        <v>28</v>
      </c>
      <c r="G17" s="24" t="s">
        <v>28</v>
      </c>
      <c r="H17" s="24" t="s">
        <v>28</v>
      </c>
      <c r="I17" s="24" t="s">
        <v>28</v>
      </c>
      <c r="J17" s="24" t="s">
        <v>28</v>
      </c>
      <c r="K17" s="24" t="s">
        <v>28</v>
      </c>
      <c r="L17" s="24"/>
      <c r="M17" s="24" t="s">
        <v>28</v>
      </c>
      <c r="N17" s="24" t="s">
        <v>28</v>
      </c>
      <c r="O17" s="24" t="s">
        <v>28</v>
      </c>
      <c r="P17" s="24" t="s">
        <v>28</v>
      </c>
      <c r="Q17" s="24"/>
      <c r="R17" s="25"/>
      <c r="AY17" s="10"/>
    </row>
    <row r="18" spans="1:51" s="9" customFormat="1" ht="39.75" customHeight="1">
      <c r="A18" s="5"/>
      <c r="B18" s="5"/>
      <c r="C18" s="5"/>
      <c r="D18" s="5"/>
      <c r="E18" s="5"/>
      <c r="F18" s="5" t="s">
        <v>28</v>
      </c>
      <c r="G18" s="5" t="s">
        <v>28</v>
      </c>
      <c r="H18" s="5" t="s">
        <v>28</v>
      </c>
      <c r="I18" s="5" t="s">
        <v>28</v>
      </c>
      <c r="J18" s="5" t="s">
        <v>28</v>
      </c>
      <c r="K18" s="5" t="s">
        <v>28</v>
      </c>
      <c r="L18" s="5"/>
      <c r="M18" s="5" t="s">
        <v>28</v>
      </c>
      <c r="N18" s="5" t="s">
        <v>28</v>
      </c>
      <c r="O18" s="5" t="s">
        <v>28</v>
      </c>
      <c r="P18" s="5" t="s">
        <v>28</v>
      </c>
      <c r="Q18" s="5"/>
      <c r="R18" s="5"/>
      <c r="AY18" s="10"/>
    </row>
    <row r="19" spans="1:51" s="9" customFormat="1" ht="39.75" customHeight="1">
      <c r="A19" s="23"/>
      <c r="B19" s="23"/>
      <c r="C19" s="24"/>
      <c r="D19" s="24"/>
      <c r="E19" s="24"/>
      <c r="F19" s="24" t="s">
        <v>28</v>
      </c>
      <c r="G19" s="24" t="s">
        <v>28</v>
      </c>
      <c r="H19" s="24" t="s">
        <v>28</v>
      </c>
      <c r="I19" s="24" t="s">
        <v>28</v>
      </c>
      <c r="J19" s="24" t="s">
        <v>28</v>
      </c>
      <c r="K19" s="24" t="s">
        <v>28</v>
      </c>
      <c r="L19" s="24"/>
      <c r="M19" s="24" t="s">
        <v>28</v>
      </c>
      <c r="N19" s="24" t="s">
        <v>28</v>
      </c>
      <c r="O19" s="24" t="s">
        <v>28</v>
      </c>
      <c r="P19" s="24" t="s">
        <v>28</v>
      </c>
      <c r="Q19" s="24"/>
      <c r="R19" s="25"/>
      <c r="AY19" s="10"/>
    </row>
    <row r="20" spans="1:51" s="9" customFormat="1" ht="39.75" customHeight="1">
      <c r="A20" s="5"/>
      <c r="B20" s="5"/>
      <c r="C20" s="5"/>
      <c r="D20" s="5"/>
      <c r="E20" s="5"/>
      <c r="F20" s="5" t="s">
        <v>28</v>
      </c>
      <c r="G20" s="5" t="s">
        <v>28</v>
      </c>
      <c r="H20" s="5" t="s">
        <v>28</v>
      </c>
      <c r="I20" s="5" t="s">
        <v>28</v>
      </c>
      <c r="J20" s="5" t="s">
        <v>28</v>
      </c>
      <c r="K20" s="5" t="s">
        <v>28</v>
      </c>
      <c r="L20" s="5"/>
      <c r="M20" s="5" t="s">
        <v>28</v>
      </c>
      <c r="N20" s="5" t="s">
        <v>28</v>
      </c>
      <c r="O20" s="5" t="s">
        <v>28</v>
      </c>
      <c r="P20" s="5" t="s">
        <v>28</v>
      </c>
      <c r="Q20" s="5"/>
      <c r="R20" s="5"/>
      <c r="AY20" s="10"/>
    </row>
    <row r="21" spans="1:51" s="9" customFormat="1" ht="39.75" customHeight="1">
      <c r="A21" s="23"/>
      <c r="B21" s="23"/>
      <c r="C21" s="24"/>
      <c r="D21" s="24"/>
      <c r="E21" s="24"/>
      <c r="F21" s="24" t="s">
        <v>28</v>
      </c>
      <c r="G21" s="24" t="s">
        <v>28</v>
      </c>
      <c r="H21" s="24" t="s">
        <v>28</v>
      </c>
      <c r="I21" s="24" t="s">
        <v>28</v>
      </c>
      <c r="J21" s="24" t="s">
        <v>28</v>
      </c>
      <c r="K21" s="24" t="s">
        <v>28</v>
      </c>
      <c r="L21" s="24"/>
      <c r="M21" s="24" t="s">
        <v>28</v>
      </c>
      <c r="N21" s="24" t="s">
        <v>28</v>
      </c>
      <c r="O21" s="24" t="s">
        <v>28</v>
      </c>
      <c r="P21" s="24" t="s">
        <v>28</v>
      </c>
      <c r="Q21" s="24"/>
      <c r="R21" s="25"/>
      <c r="AY21" s="10"/>
    </row>
    <row r="22" spans="1:51" s="9" customFormat="1" ht="39.75" customHeight="1">
      <c r="A22" s="5"/>
      <c r="B22" s="5"/>
      <c r="C22" s="5"/>
      <c r="D22" s="5"/>
      <c r="E22" s="5"/>
      <c r="F22" s="5" t="s">
        <v>28</v>
      </c>
      <c r="G22" s="5" t="s">
        <v>28</v>
      </c>
      <c r="H22" s="5" t="s">
        <v>28</v>
      </c>
      <c r="I22" s="5" t="s">
        <v>28</v>
      </c>
      <c r="J22" s="5" t="s">
        <v>28</v>
      </c>
      <c r="K22" s="5" t="s">
        <v>28</v>
      </c>
      <c r="L22" s="5"/>
      <c r="M22" s="5" t="s">
        <v>28</v>
      </c>
      <c r="N22" s="5" t="s">
        <v>28</v>
      </c>
      <c r="O22" s="5" t="s">
        <v>28</v>
      </c>
      <c r="P22" s="5" t="s">
        <v>28</v>
      </c>
      <c r="Q22" s="5"/>
      <c r="R22" s="5"/>
      <c r="AY22" s="10"/>
    </row>
    <row r="23" spans="1:51" s="9" customFormat="1" ht="39.75" customHeight="1">
      <c r="A23" s="23"/>
      <c r="B23" s="23"/>
      <c r="C23" s="24"/>
      <c r="D23" s="24"/>
      <c r="E23" s="24"/>
      <c r="F23" s="24" t="s">
        <v>28</v>
      </c>
      <c r="G23" s="24" t="s">
        <v>28</v>
      </c>
      <c r="H23" s="24" t="s">
        <v>28</v>
      </c>
      <c r="I23" s="24" t="s">
        <v>28</v>
      </c>
      <c r="J23" s="24" t="s">
        <v>28</v>
      </c>
      <c r="K23" s="24" t="s">
        <v>28</v>
      </c>
      <c r="L23" s="24"/>
      <c r="M23" s="24" t="s">
        <v>28</v>
      </c>
      <c r="N23" s="24" t="s">
        <v>28</v>
      </c>
      <c r="O23" s="24" t="s">
        <v>28</v>
      </c>
      <c r="P23" s="24" t="s">
        <v>28</v>
      </c>
      <c r="Q23" s="24"/>
      <c r="R23" s="25"/>
      <c r="AY23" s="10"/>
    </row>
    <row r="24" spans="1:51" s="9" customFormat="1" ht="39.75" customHeight="1">
      <c r="A24" s="5"/>
      <c r="B24" s="5"/>
      <c r="C24" s="5"/>
      <c r="D24" s="5"/>
      <c r="E24" s="5"/>
      <c r="F24" s="5" t="s">
        <v>28</v>
      </c>
      <c r="G24" s="5" t="s">
        <v>28</v>
      </c>
      <c r="H24" s="5" t="s">
        <v>28</v>
      </c>
      <c r="I24" s="5" t="s">
        <v>28</v>
      </c>
      <c r="J24" s="5" t="s">
        <v>28</v>
      </c>
      <c r="K24" s="5" t="s">
        <v>28</v>
      </c>
      <c r="L24" s="5"/>
      <c r="M24" s="5" t="s">
        <v>28</v>
      </c>
      <c r="N24" s="5" t="s">
        <v>28</v>
      </c>
      <c r="O24" s="5" t="s">
        <v>28</v>
      </c>
      <c r="P24" s="5" t="s">
        <v>28</v>
      </c>
      <c r="Q24" s="5"/>
      <c r="R24" s="5"/>
      <c r="AY24" s="10"/>
    </row>
    <row r="26" spans="1:51" ht="57" customHeight="1">
      <c r="A26" s="30" t="s">
        <v>45</v>
      </c>
      <c r="B26" s="30"/>
      <c r="C26" s="30"/>
      <c r="D26" s="30"/>
      <c r="E26" s="30"/>
      <c r="F26" s="30"/>
      <c r="G26" s="30"/>
      <c r="H26" s="30"/>
    </row>
    <row r="27" spans="1:51" ht="57" customHeight="1">
      <c r="A27" s="30" t="s">
        <v>41</v>
      </c>
      <c r="B27" s="30"/>
      <c r="C27" s="30"/>
      <c r="D27" s="30"/>
      <c r="E27" s="30"/>
      <c r="F27" s="30"/>
      <c r="G27" s="30"/>
      <c r="H27" s="30"/>
      <c r="I27" s="29"/>
    </row>
    <row r="50" spans="52:52">
      <c r="AZ50" s="13"/>
    </row>
    <row r="64" spans="52:52">
      <c r="AZ64" s="13"/>
    </row>
    <row r="91" spans="52:52">
      <c r="AZ91" s="13"/>
    </row>
    <row r="114" spans="52:52">
      <c r="AZ114" s="13"/>
    </row>
  </sheetData>
  <dataConsolidate/>
  <mergeCells count="12">
    <mergeCell ref="P3:R3"/>
    <mergeCell ref="E3:E4"/>
    <mergeCell ref="M3:O3"/>
    <mergeCell ref="F3:L3"/>
    <mergeCell ref="A26:H26"/>
    <mergeCell ref="A27:H27"/>
    <mergeCell ref="A1:E1"/>
    <mergeCell ref="A2:C2"/>
    <mergeCell ref="A3:A4"/>
    <mergeCell ref="B3:B4"/>
    <mergeCell ref="C3:C4"/>
    <mergeCell ref="D3:D4"/>
  </mergeCells>
  <dataValidations count="10">
    <dataValidation type="list" allowBlank="1" showInputMessage="1" showErrorMessage="1" sqref="M5:M24">
      <formula1>"انتخاب کنید,1, 2, 3, 4,5, 6, 7, 8, 9, 10, 11, 12, 13, 14, 15, 16, 17, 18, 19, 20, 21, 22, 23, 24, 25, 26, 27, 28, 29, 30, 31"</formula1>
    </dataValidation>
    <dataValidation type="list" allowBlank="1" showInputMessage="1" showErrorMessage="1" sqref="N5:N24">
      <formula1>"انتخاب کنید,1, 2, 3, 4,5, 6, 7, 8, 9, 10, 11, 12"</formula1>
    </dataValidation>
    <dataValidation type="list" allowBlank="1" showInputMessage="1" showErrorMessage="1" sqref="O5:O24">
      <formula1>"انتخاب کنید, 1395,1396,1397,1398,1399,1400"</formula1>
    </dataValidation>
    <dataValidation type="list" allowBlank="1" showInputMessage="1" showErrorMessage="1" errorTitle="خطا" error="لطفا از لیست کشویی انتخاب کنید." sqref="P5:P24">
      <formula1>"انتخاب کنید, سایت, وبلاگ, شبکه اجتماعی طلاب خواهر(کوثر نت), سایر شبکه اجتماعی "</formula1>
    </dataValidation>
    <dataValidation type="list" allowBlank="1" showInputMessage="1" showErrorMessage="1" sqref="F5:F24">
      <formula1>"انتخاب کنید, بخشی از کتاب, متن کامل"</formula1>
    </dataValidation>
    <dataValidation type="list" allowBlank="1" showInputMessage="1" showErrorMessage="1" sqref="G5:H24">
      <formula1>"انتخاب کنید, چکیده, متن کامل"</formula1>
    </dataValidation>
    <dataValidation type="list" allowBlank="1" showInputMessage="1" showErrorMessage="1" sqref="K5:K24">
      <formula1>"انتخاب کنید, رموز پژوهشگری, اسرار نویسندگی, اصول و مهارت های پایان نامه نویسی, اصول و مهارت های کتاب نویسی, اصول و مهارت های مقاله نویسی, بایسته های پژوهشگری, سازو کارهای پژوهش میدانی, پژوهشگری نوین, سازوکارهای تحقیق پیمایشی, سایر"</formula1>
    </dataValidation>
    <dataValidation type="list" allowBlank="1" showInputMessage="1" showErrorMessage="1" sqref="I5:I24">
      <formula1>"انتخاب کنید, منابع مکتوب پژوهش, منابع دیجیتال پژوهش, پایگاه اطلاع رسانی پژوهش"</formula1>
    </dataValidation>
    <dataValidation type="list" allowBlank="1" showInputMessage="1" showErrorMessage="1" sqref="L5:L24">
      <formula1>"انتخاب کنید, برگزاری محافل علمی, معرفی برگزیدگان پژوهشی, اطلاع رسانی اخبار پژوهشی استان، مرکز و معاونت, اعلان زمان دفاعیه پایان نامه ها و تحقیقات پایانی,اطلاع رسانی خدمات کتابخانه"</formula1>
    </dataValidation>
    <dataValidation type="list" allowBlank="1" showInputMessage="1" showErrorMessage="1" sqref="J5:J24">
      <formula1>"انتخاب کنید, مصاحبه, گزارش, معرفی آثار علمی و نویسندگان, معرفی مراکز و موسسات علمی, برگزاری محافل علمی, معرفی برگزیدگان پژوهشی, اطلاع رسانی اخبار پژوهشی استان، مرکز و معاونت, اعلان زمان دفاعیه پایان نامه ها و تحقیقات پایانی,اطلاع رسانی خدمات کتابخانه ها"</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8D0D1"/>
  </sheetPr>
  <dimension ref="A1:AY14"/>
  <sheetViews>
    <sheetView rightToLeft="1" topLeftCell="A2" zoomScaleNormal="100" workbookViewId="0">
      <selection activeCell="C9" sqref="C9"/>
    </sheetView>
  </sheetViews>
  <sheetFormatPr defaultRowHeight="18.75"/>
  <cols>
    <col min="1" max="1" width="9.140625" style="3" customWidth="1"/>
    <col min="2" max="4" width="13.42578125" style="3" customWidth="1"/>
    <col min="5" max="5" width="20.42578125" style="3" customWidth="1"/>
    <col min="6" max="6" width="31" style="3" customWidth="1"/>
    <col min="7" max="7" width="16.7109375" style="3" customWidth="1"/>
    <col min="8" max="13" width="6.28515625" style="3" customWidth="1"/>
    <col min="14" max="16384" width="9.140625" style="3"/>
  </cols>
  <sheetData>
    <row r="1" spans="1:51" s="7" customFormat="1" ht="50.25" customHeight="1">
      <c r="A1" s="31" t="s">
        <v>16</v>
      </c>
      <c r="B1" s="31"/>
      <c r="C1" s="31"/>
      <c r="D1" s="31"/>
      <c r="E1" s="31"/>
      <c r="F1" s="14"/>
      <c r="G1" s="14"/>
      <c r="H1" s="14"/>
      <c r="I1" s="14"/>
      <c r="J1" s="14"/>
      <c r="K1" s="6"/>
      <c r="L1" s="6"/>
      <c r="M1" s="6"/>
      <c r="N1" s="6"/>
      <c r="O1" s="6"/>
      <c r="P1" s="6"/>
      <c r="AV1" s="3"/>
      <c r="AX1" s="8"/>
      <c r="AY1" s="3"/>
    </row>
    <row r="2" spans="1:51" ht="53.25" customHeight="1">
      <c r="A2" s="37" t="s">
        <v>26</v>
      </c>
      <c r="B2" s="37"/>
      <c r="C2" s="37"/>
      <c r="D2" s="37"/>
      <c r="E2" s="15"/>
      <c r="F2" s="15"/>
      <c r="G2" s="1"/>
      <c r="H2" s="2"/>
      <c r="I2" s="2"/>
      <c r="J2" s="2"/>
      <c r="K2" s="2"/>
      <c r="L2" s="2"/>
      <c r="M2" s="2"/>
    </row>
    <row r="3" spans="1:51" ht="30" customHeight="1">
      <c r="A3" s="32" t="s">
        <v>0</v>
      </c>
      <c r="B3" s="32" t="s">
        <v>15</v>
      </c>
      <c r="C3" s="38" t="s">
        <v>6</v>
      </c>
      <c r="D3" s="38" t="s">
        <v>7</v>
      </c>
      <c r="E3" s="38" t="s">
        <v>25</v>
      </c>
      <c r="F3" s="38" t="s">
        <v>24</v>
      </c>
      <c r="G3" s="32" t="s">
        <v>23</v>
      </c>
      <c r="H3" s="38" t="s">
        <v>22</v>
      </c>
      <c r="I3" s="38"/>
      <c r="J3" s="38"/>
      <c r="K3" s="38" t="s">
        <v>21</v>
      </c>
      <c r="L3" s="38"/>
      <c r="M3" s="38"/>
    </row>
    <row r="4" spans="1:51" ht="30" customHeight="1">
      <c r="A4" s="32"/>
      <c r="B4" s="32"/>
      <c r="C4" s="38"/>
      <c r="D4" s="38"/>
      <c r="E4" s="38"/>
      <c r="F4" s="38"/>
      <c r="G4" s="32"/>
      <c r="H4" s="22" t="s">
        <v>20</v>
      </c>
      <c r="I4" s="22" t="s">
        <v>19</v>
      </c>
      <c r="J4" s="22" t="s">
        <v>5</v>
      </c>
      <c r="K4" s="22" t="s">
        <v>20</v>
      </c>
      <c r="L4" s="22" t="s">
        <v>19</v>
      </c>
      <c r="M4" s="22" t="s">
        <v>5</v>
      </c>
    </row>
    <row r="5" spans="1:51" ht="44.25" customHeight="1">
      <c r="A5" s="23"/>
      <c r="B5" s="23"/>
      <c r="C5" s="23"/>
      <c r="D5" s="23"/>
      <c r="E5" s="23"/>
      <c r="F5" s="23"/>
      <c r="G5" s="23" t="s">
        <v>28</v>
      </c>
      <c r="H5" s="23" t="s">
        <v>28</v>
      </c>
      <c r="I5" s="23" t="s">
        <v>28</v>
      </c>
      <c r="J5" s="23" t="s">
        <v>28</v>
      </c>
      <c r="K5" s="23" t="s">
        <v>28</v>
      </c>
      <c r="L5" s="23" t="s">
        <v>28</v>
      </c>
      <c r="M5" s="23" t="s">
        <v>28</v>
      </c>
    </row>
    <row r="6" spans="1:51" ht="44.25" customHeight="1">
      <c r="A6" s="4"/>
      <c r="B6" s="4"/>
      <c r="C6" s="4"/>
      <c r="D6" s="4"/>
      <c r="E6" s="4"/>
      <c r="F6" s="4"/>
      <c r="G6" s="4" t="s">
        <v>28</v>
      </c>
      <c r="H6" s="4" t="s">
        <v>28</v>
      </c>
      <c r="I6" s="4" t="s">
        <v>28</v>
      </c>
      <c r="J6" s="4" t="s">
        <v>28</v>
      </c>
      <c r="K6" s="4" t="s">
        <v>28</v>
      </c>
      <c r="L6" s="4" t="s">
        <v>28</v>
      </c>
      <c r="M6" s="4" t="s">
        <v>28</v>
      </c>
    </row>
    <row r="7" spans="1:51" ht="44.25" customHeight="1">
      <c r="A7" s="23"/>
      <c r="B7" s="23"/>
      <c r="C7" s="23"/>
      <c r="D7" s="23"/>
      <c r="E7" s="23"/>
      <c r="F7" s="23"/>
      <c r="G7" s="23" t="s">
        <v>28</v>
      </c>
      <c r="H7" s="23" t="s">
        <v>28</v>
      </c>
      <c r="I7" s="23" t="s">
        <v>28</v>
      </c>
      <c r="J7" s="23" t="s">
        <v>28</v>
      </c>
      <c r="K7" s="23" t="s">
        <v>28</v>
      </c>
      <c r="L7" s="23" t="s">
        <v>28</v>
      </c>
      <c r="M7" s="23" t="s">
        <v>28</v>
      </c>
    </row>
    <row r="8" spans="1:51" ht="44.25" customHeight="1">
      <c r="A8" s="4"/>
      <c r="B8" s="4"/>
      <c r="C8" s="4"/>
      <c r="D8" s="4"/>
      <c r="E8" s="4"/>
      <c r="F8" s="4"/>
      <c r="G8" s="4" t="s">
        <v>28</v>
      </c>
      <c r="H8" s="4" t="s">
        <v>28</v>
      </c>
      <c r="I8" s="4" t="s">
        <v>28</v>
      </c>
      <c r="J8" s="4" t="s">
        <v>28</v>
      </c>
      <c r="K8" s="4" t="s">
        <v>28</v>
      </c>
      <c r="L8" s="4" t="s">
        <v>28</v>
      </c>
      <c r="M8" s="4" t="s">
        <v>28</v>
      </c>
    </row>
    <row r="9" spans="1:51" ht="44.25" customHeight="1">
      <c r="A9" s="23"/>
      <c r="B9" s="23"/>
      <c r="C9" s="23"/>
      <c r="D9" s="23"/>
      <c r="E9" s="23"/>
      <c r="F9" s="23"/>
      <c r="G9" s="23" t="s">
        <v>28</v>
      </c>
      <c r="H9" s="23" t="s">
        <v>28</v>
      </c>
      <c r="I9" s="23" t="s">
        <v>28</v>
      </c>
      <c r="J9" s="23" t="s">
        <v>28</v>
      </c>
      <c r="K9" s="23" t="s">
        <v>28</v>
      </c>
      <c r="L9" s="23" t="s">
        <v>28</v>
      </c>
      <c r="M9" s="23" t="s">
        <v>28</v>
      </c>
    </row>
    <row r="10" spans="1:51" ht="44.25" customHeight="1">
      <c r="A10" s="4"/>
      <c r="B10" s="4"/>
      <c r="C10" s="4"/>
      <c r="D10" s="4"/>
      <c r="E10" s="4"/>
      <c r="F10" s="4"/>
      <c r="G10" s="4" t="s">
        <v>28</v>
      </c>
      <c r="H10" s="4" t="s">
        <v>28</v>
      </c>
      <c r="I10" s="4" t="s">
        <v>28</v>
      </c>
      <c r="J10" s="4" t="s">
        <v>28</v>
      </c>
      <c r="K10" s="4" t="s">
        <v>28</v>
      </c>
      <c r="L10" s="4" t="s">
        <v>28</v>
      </c>
      <c r="M10" s="4" t="s">
        <v>28</v>
      </c>
    </row>
    <row r="11" spans="1:51" ht="44.25" customHeight="1">
      <c r="A11" s="23"/>
      <c r="B11" s="23"/>
      <c r="C11" s="23"/>
      <c r="D11" s="23"/>
      <c r="E11" s="23"/>
      <c r="F11" s="23"/>
      <c r="G11" s="23" t="s">
        <v>28</v>
      </c>
      <c r="H11" s="23" t="s">
        <v>28</v>
      </c>
      <c r="I11" s="23" t="s">
        <v>28</v>
      </c>
      <c r="J11" s="23" t="s">
        <v>28</v>
      </c>
      <c r="K11" s="23" t="s">
        <v>28</v>
      </c>
      <c r="L11" s="23" t="s">
        <v>28</v>
      </c>
      <c r="M11" s="23" t="s">
        <v>28</v>
      </c>
    </row>
    <row r="12" spans="1:51" ht="44.25" customHeight="1">
      <c r="A12" s="4"/>
      <c r="B12" s="4"/>
      <c r="C12" s="4"/>
      <c r="D12" s="4"/>
      <c r="E12" s="4"/>
      <c r="F12" s="4"/>
      <c r="G12" s="4" t="s">
        <v>28</v>
      </c>
      <c r="H12" s="4" t="s">
        <v>28</v>
      </c>
      <c r="I12" s="4" t="s">
        <v>28</v>
      </c>
      <c r="J12" s="4" t="s">
        <v>28</v>
      </c>
      <c r="K12" s="4" t="s">
        <v>28</v>
      </c>
      <c r="L12" s="4" t="s">
        <v>28</v>
      </c>
      <c r="M12" s="4" t="s">
        <v>28</v>
      </c>
    </row>
    <row r="13" spans="1:51" ht="44.25" customHeight="1">
      <c r="A13" s="23"/>
      <c r="B13" s="23"/>
      <c r="C13" s="23"/>
      <c r="D13" s="23"/>
      <c r="E13" s="23"/>
      <c r="F13" s="23"/>
      <c r="G13" s="23" t="s">
        <v>28</v>
      </c>
      <c r="H13" s="23" t="s">
        <v>28</v>
      </c>
      <c r="I13" s="23" t="s">
        <v>28</v>
      </c>
      <c r="J13" s="23" t="s">
        <v>28</v>
      </c>
      <c r="K13" s="23" t="s">
        <v>28</v>
      </c>
      <c r="L13" s="23" t="s">
        <v>28</v>
      </c>
      <c r="M13" s="23" t="s">
        <v>28</v>
      </c>
    </row>
    <row r="14" spans="1:51" ht="44.25" customHeight="1">
      <c r="A14" s="4"/>
      <c r="B14" s="4"/>
      <c r="C14" s="4"/>
      <c r="D14" s="4"/>
      <c r="E14" s="4"/>
      <c r="F14" s="4"/>
      <c r="G14" s="4" t="s">
        <v>28</v>
      </c>
      <c r="H14" s="4" t="s">
        <v>28</v>
      </c>
      <c r="I14" s="4" t="s">
        <v>28</v>
      </c>
      <c r="J14" s="4" t="s">
        <v>28</v>
      </c>
      <c r="K14" s="4" t="s">
        <v>28</v>
      </c>
      <c r="L14" s="4" t="s">
        <v>28</v>
      </c>
      <c r="M14" s="4" t="s">
        <v>28</v>
      </c>
    </row>
  </sheetData>
  <mergeCells count="11">
    <mergeCell ref="A2:D2"/>
    <mergeCell ref="A1:E1"/>
    <mergeCell ref="H3:J3"/>
    <mergeCell ref="K3:M3"/>
    <mergeCell ref="A3:A4"/>
    <mergeCell ref="E3:E4"/>
    <mergeCell ref="F3:F4"/>
    <mergeCell ref="G3:G4"/>
    <mergeCell ref="B3:B4"/>
    <mergeCell ref="C3:C4"/>
    <mergeCell ref="D3:D4"/>
  </mergeCells>
  <dataValidations count="4">
    <dataValidation type="list" allowBlank="1" showInputMessage="1" showErrorMessage="1" sqref="G5:G14">
      <formula1>"انتخاب کنید, کشوری, بین المللی"</formula1>
    </dataValidation>
    <dataValidation type="list" allowBlank="1" showInputMessage="1" showErrorMessage="1" sqref="H5:H14 K5:K14">
      <formula1>"انتخاب کنید,1, 2, 3, 4,5, 6, 7, 8, 9, 10, 11, 12, 13, 14, 15, 16, 17, 18, 19, 20, 21, 22, 23, 24, 25, 26, 27, 28, 29, 30, 31"</formula1>
    </dataValidation>
    <dataValidation type="list" allowBlank="1" showInputMessage="1" showErrorMessage="1" sqref="I5:I14 L5:L14">
      <formula1>"انتخاب کنید,1, 2, 3, 4,5, 6, 7, 8, 9, 10, 11, 12"</formula1>
    </dataValidation>
    <dataValidation type="list" allowBlank="1" showInputMessage="1" showErrorMessage="1" sqref="J5:J14 M5:M14">
      <formula1>"انتخاب کنید, 1395,1396,1397,1398,1399,1400"</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rightToLeft="1" zoomScale="90" zoomScaleNormal="90" workbookViewId="0">
      <selection activeCell="D29" sqref="D29:G38"/>
    </sheetView>
  </sheetViews>
  <sheetFormatPr defaultRowHeight="18"/>
  <cols>
    <col min="1" max="1" width="9.140625" style="16"/>
    <col min="2" max="8" width="16.42578125" style="16" customWidth="1"/>
    <col min="9" max="16384" width="9.140625" style="16"/>
  </cols>
  <sheetData>
    <row r="1" spans="1:15" ht="18.75" thickBot="1"/>
    <row r="2" spans="1:15" ht="30.75" thickBot="1">
      <c r="A2" s="39" t="s">
        <v>0</v>
      </c>
      <c r="B2" s="39" t="s">
        <v>9</v>
      </c>
      <c r="C2" s="39" t="s">
        <v>1</v>
      </c>
      <c r="D2" s="39" t="s">
        <v>2</v>
      </c>
      <c r="E2" s="39" t="s">
        <v>10</v>
      </c>
      <c r="F2" s="39" t="s">
        <v>17</v>
      </c>
      <c r="G2" s="39" t="s">
        <v>18</v>
      </c>
      <c r="H2" s="39" t="s">
        <v>30</v>
      </c>
      <c r="L2" s="44" t="s">
        <v>37</v>
      </c>
      <c r="M2" s="45"/>
      <c r="N2" s="46"/>
      <c r="O2" s="28">
        <f>H25+F29</f>
        <v>0</v>
      </c>
    </row>
    <row r="3" spans="1:15" ht="39" customHeight="1" thickBot="1">
      <c r="A3" s="40"/>
      <c r="B3" s="40"/>
      <c r="C3" s="40"/>
      <c r="D3" s="40"/>
      <c r="E3" s="40"/>
      <c r="F3" s="40"/>
      <c r="G3" s="40"/>
      <c r="H3" s="40"/>
      <c r="L3" s="47" t="s">
        <v>38</v>
      </c>
      <c r="M3" s="48"/>
      <c r="N3" s="49"/>
      <c r="O3" s="28">
        <f>H26+G29</f>
        <v>0</v>
      </c>
    </row>
    <row r="4" spans="1:15" ht="29.25" customHeight="1">
      <c r="A4" s="17">
        <v>1</v>
      </c>
      <c r="B4" s="17">
        <f>IF('نوع بهره گیری'!F5="متن کامل",0.4,IF('نوع بهره گیری'!F5="بخشی از کتاب",0.25,0))</f>
        <v>0</v>
      </c>
      <c r="C4" s="17">
        <f>IF(OR('نوع بهره گیری'!G5="-", 'نوع بهره گیری'!G5="انتخاب کنید"),0,IF('نوع بهره گیری'!G5="متن کامل",0.4,0.25))</f>
        <v>0</v>
      </c>
      <c r="D4" s="17">
        <f>IF(OR('نوع بهره گیری'!H5="-", 'نوع بهره گیری'!H5="انتخاب کنید"),0,IF('نوع بهره گیری'!H5="متن کامل",0.4,0.25))</f>
        <v>0</v>
      </c>
      <c r="E4" s="17">
        <f>IF(OR('نوع بهره گیری'!K5="-", 'نوع بهره گیری'!K5="انتخاب کنید"),0,0.25)</f>
        <v>0</v>
      </c>
      <c r="F4" s="17">
        <f>IF(OR('نوع بهره گیری'!I5="-", 'نوع بهره گیری'!I5="انتخاب کنید"),0,0.25)</f>
        <v>0</v>
      </c>
      <c r="G4" s="17">
        <f>IF(OR('نوع بهره گیری'!J5="-", 'نوع بهره گیری'!J5="انتخاب کنید"),0,0.25)</f>
        <v>0</v>
      </c>
      <c r="H4" s="19">
        <f t="shared" ref="H4:H23" si="0">SUM(B4:G4)</f>
        <v>0</v>
      </c>
    </row>
    <row r="5" spans="1:15" ht="29.25" customHeight="1">
      <c r="A5" s="17">
        <v>2</v>
      </c>
      <c r="B5" s="17">
        <f>IF('نوع بهره گیری'!F6="متن کامل",0.4,IF('نوع بهره گیری'!F6="بخشی از کتاب",0.25,0))</f>
        <v>0</v>
      </c>
      <c r="C5" s="17">
        <f>IF(OR('نوع بهره گیری'!G6="-", 'نوع بهره گیری'!G6="انتخاب کنید"),0,IF('نوع بهره گیری'!G6="متن کامل",0.4,0.25))</f>
        <v>0</v>
      </c>
      <c r="D5" s="17">
        <f>IF(OR('نوع بهره گیری'!H6="-", 'نوع بهره گیری'!H6="انتخاب کنید"),0,IF('نوع بهره گیری'!H6="متن کامل",0.4,0.25))</f>
        <v>0</v>
      </c>
      <c r="E5" s="17">
        <f>IF(OR('نوع بهره گیری'!K6="-", 'نوع بهره گیری'!K6="انتخاب کنید"),0,0.25)</f>
        <v>0</v>
      </c>
      <c r="F5" s="17">
        <f>IF(OR('نوع بهره گیری'!I6="-", 'نوع بهره گیری'!I6="انتخاب کنید"),0,0.25)</f>
        <v>0</v>
      </c>
      <c r="G5" s="17">
        <f>IF(OR('نوع بهره گیری'!J6="-", 'نوع بهره گیری'!J6="انتخاب کنید"),0,0.25)</f>
        <v>0</v>
      </c>
      <c r="H5" s="19">
        <f t="shared" si="0"/>
        <v>0</v>
      </c>
    </row>
    <row r="6" spans="1:15" ht="29.25" customHeight="1">
      <c r="A6" s="17">
        <v>3</v>
      </c>
      <c r="B6" s="17">
        <f>IF('نوع بهره گیری'!F7="متن کامل",0.4,IF('نوع بهره گیری'!F7="بخشی از کتاب",0.25,0))</f>
        <v>0</v>
      </c>
      <c r="C6" s="17">
        <f>IF(OR('نوع بهره گیری'!G7="-", 'نوع بهره گیری'!G7="انتخاب کنید"),0,IF('نوع بهره گیری'!G7="متن کامل",0.4,0.25))</f>
        <v>0</v>
      </c>
      <c r="D6" s="17">
        <f>IF(OR('نوع بهره گیری'!H7="-", 'نوع بهره گیری'!H7="انتخاب کنید"),0,IF('نوع بهره گیری'!H7="متن کامل",0.4,0.25))</f>
        <v>0</v>
      </c>
      <c r="E6" s="17">
        <f>IF(OR('نوع بهره گیری'!K7="-", 'نوع بهره گیری'!K7="انتخاب کنید"),0,0.25)</f>
        <v>0</v>
      </c>
      <c r="F6" s="17">
        <f>IF(OR('نوع بهره گیری'!I7="-", 'نوع بهره گیری'!I7="انتخاب کنید"),0,0.25)</f>
        <v>0</v>
      </c>
      <c r="G6" s="17">
        <f>IF(OR('نوع بهره گیری'!J7="-", 'نوع بهره گیری'!J7="انتخاب کنید"),0,0.25)</f>
        <v>0</v>
      </c>
      <c r="H6" s="19">
        <f t="shared" si="0"/>
        <v>0</v>
      </c>
    </row>
    <row r="7" spans="1:15" ht="29.25" customHeight="1">
      <c r="A7" s="17">
        <v>4</v>
      </c>
      <c r="B7" s="17">
        <f>IF('نوع بهره گیری'!F8="متن کامل",0.4,IF('نوع بهره گیری'!F8="بخشی از کتاب",0.25,0))</f>
        <v>0</v>
      </c>
      <c r="C7" s="17">
        <f>IF(OR('نوع بهره گیری'!G8="-", 'نوع بهره گیری'!G8="انتخاب کنید"),0,IF('نوع بهره گیری'!G8="متن کامل",0.4,0.25))</f>
        <v>0</v>
      </c>
      <c r="D7" s="17">
        <f>IF(OR('نوع بهره گیری'!H8="-", 'نوع بهره گیری'!H8="انتخاب کنید"),0,IF('نوع بهره گیری'!H8="متن کامل",0.4,0.25))</f>
        <v>0</v>
      </c>
      <c r="E7" s="17">
        <f>IF(OR('نوع بهره گیری'!K8="-", 'نوع بهره گیری'!K8="انتخاب کنید"),0,0.25)</f>
        <v>0</v>
      </c>
      <c r="F7" s="17">
        <f>IF(OR('نوع بهره گیری'!I8="-", 'نوع بهره گیری'!I8="انتخاب کنید"),0,0.25)</f>
        <v>0</v>
      </c>
      <c r="G7" s="17">
        <f>IF(OR('نوع بهره گیری'!J8="-", 'نوع بهره گیری'!J8="انتخاب کنید"),0,0.25)</f>
        <v>0</v>
      </c>
      <c r="H7" s="19">
        <f t="shared" si="0"/>
        <v>0</v>
      </c>
    </row>
    <row r="8" spans="1:15" ht="29.25" customHeight="1">
      <c r="A8" s="17">
        <v>5</v>
      </c>
      <c r="B8" s="17">
        <f>IF('نوع بهره گیری'!F9="متن کامل",0.4,IF('نوع بهره گیری'!F9="بخشی از کتاب",0.25,0))</f>
        <v>0</v>
      </c>
      <c r="C8" s="17">
        <f>IF(OR('نوع بهره گیری'!G9="-", 'نوع بهره گیری'!G9="انتخاب کنید"),0,IF('نوع بهره گیری'!G9="متن کامل",0.4,0.25))</f>
        <v>0</v>
      </c>
      <c r="D8" s="17">
        <f>IF(OR('نوع بهره گیری'!H9="-", 'نوع بهره گیری'!H9="انتخاب کنید"),0,IF('نوع بهره گیری'!H9="متن کامل",0.4,0.25))</f>
        <v>0</v>
      </c>
      <c r="E8" s="17">
        <f>IF(OR('نوع بهره گیری'!K9="-", 'نوع بهره گیری'!K9="انتخاب کنید"),0,0.25)</f>
        <v>0</v>
      </c>
      <c r="F8" s="17">
        <f>IF(OR('نوع بهره گیری'!I9="-", 'نوع بهره گیری'!I9="انتخاب کنید"),0,0.25)</f>
        <v>0</v>
      </c>
      <c r="G8" s="17">
        <f>IF(OR('نوع بهره گیری'!J9="-", 'نوع بهره گیری'!J9="انتخاب کنید"),0,0.25)</f>
        <v>0</v>
      </c>
      <c r="H8" s="19">
        <f t="shared" si="0"/>
        <v>0</v>
      </c>
    </row>
    <row r="9" spans="1:15" ht="29.25" customHeight="1">
      <c r="A9" s="17">
        <v>6</v>
      </c>
      <c r="B9" s="17">
        <f>IF('نوع بهره گیری'!F10="متن کامل",0.4,IF('نوع بهره گیری'!F10="بخشی از کتاب",0.25,0))</f>
        <v>0</v>
      </c>
      <c r="C9" s="17">
        <f>IF(OR('نوع بهره گیری'!G10="-", 'نوع بهره گیری'!G10="انتخاب کنید"),0,IF('نوع بهره گیری'!G10="متن کامل",0.4,0.25))</f>
        <v>0</v>
      </c>
      <c r="D9" s="17">
        <f>IF(OR('نوع بهره گیری'!H10="-", 'نوع بهره گیری'!H10="انتخاب کنید"),0,IF('نوع بهره گیری'!H10="متن کامل",0.4,0.25))</f>
        <v>0</v>
      </c>
      <c r="E9" s="17">
        <f>IF(OR('نوع بهره گیری'!K10="-", 'نوع بهره گیری'!K10="انتخاب کنید"),0,0.25)</f>
        <v>0</v>
      </c>
      <c r="F9" s="17">
        <f>IF(OR('نوع بهره گیری'!I10="-", 'نوع بهره گیری'!I10="انتخاب کنید"),0,0.25)</f>
        <v>0</v>
      </c>
      <c r="G9" s="17">
        <f>IF(OR('نوع بهره گیری'!J10="-", 'نوع بهره گیری'!J10="انتخاب کنید"),0,0.25)</f>
        <v>0</v>
      </c>
      <c r="H9" s="19">
        <f t="shared" si="0"/>
        <v>0</v>
      </c>
    </row>
    <row r="10" spans="1:15" ht="29.25" customHeight="1">
      <c r="A10" s="17">
        <v>7</v>
      </c>
      <c r="B10" s="17">
        <f>IF('نوع بهره گیری'!F11="متن کامل",0.4,IF('نوع بهره گیری'!F11="بخشی از کتاب",0.25,0))</f>
        <v>0</v>
      </c>
      <c r="C10" s="17">
        <f>IF(OR('نوع بهره گیری'!G11="-", 'نوع بهره گیری'!G11="انتخاب کنید"),0,IF('نوع بهره گیری'!G11="متن کامل",0.4,0.25))</f>
        <v>0</v>
      </c>
      <c r="D10" s="17">
        <f>IF(OR('نوع بهره گیری'!H11="-", 'نوع بهره گیری'!H11="انتخاب کنید"),0,IF('نوع بهره گیری'!H11="متن کامل",0.4,0.25))</f>
        <v>0</v>
      </c>
      <c r="E10" s="17">
        <f>IF(OR('نوع بهره گیری'!K11="-", 'نوع بهره گیری'!K11="انتخاب کنید"),0,0.25)</f>
        <v>0</v>
      </c>
      <c r="F10" s="17">
        <f>IF(OR('نوع بهره گیری'!I11="-", 'نوع بهره گیری'!I11="انتخاب کنید"),0,0.25)</f>
        <v>0</v>
      </c>
      <c r="G10" s="17">
        <f>IF(OR('نوع بهره گیری'!J11="-", 'نوع بهره گیری'!J11="انتخاب کنید"),0,0.25)</f>
        <v>0</v>
      </c>
      <c r="H10" s="19">
        <f t="shared" si="0"/>
        <v>0</v>
      </c>
    </row>
    <row r="11" spans="1:15" ht="29.25" customHeight="1">
      <c r="A11" s="17">
        <v>8</v>
      </c>
      <c r="B11" s="17">
        <f>IF('نوع بهره گیری'!F12="متن کامل",0.4,IF('نوع بهره گیری'!F12="بخشی از کتاب",0.25,0))</f>
        <v>0</v>
      </c>
      <c r="C11" s="17">
        <f>IF(OR('نوع بهره گیری'!G12="-", 'نوع بهره گیری'!G12="انتخاب کنید"),0,IF('نوع بهره گیری'!G12="متن کامل",0.4,0.25))</f>
        <v>0</v>
      </c>
      <c r="D11" s="17">
        <f>IF(OR('نوع بهره گیری'!H12="-", 'نوع بهره گیری'!H12="انتخاب کنید"),0,IF('نوع بهره گیری'!H12="متن کامل",0.4,0.25))</f>
        <v>0</v>
      </c>
      <c r="E11" s="17">
        <f>IF(OR('نوع بهره گیری'!K12="-", 'نوع بهره گیری'!K12="انتخاب کنید"),0,0.25)</f>
        <v>0</v>
      </c>
      <c r="F11" s="17">
        <f>IF(OR('نوع بهره گیری'!I12="-", 'نوع بهره گیری'!I12="انتخاب کنید"),0,0.25)</f>
        <v>0</v>
      </c>
      <c r="G11" s="17">
        <f>IF(OR('نوع بهره گیری'!J12="-", 'نوع بهره گیری'!J12="انتخاب کنید"),0,0.25)</f>
        <v>0</v>
      </c>
      <c r="H11" s="19">
        <f t="shared" si="0"/>
        <v>0</v>
      </c>
    </row>
    <row r="12" spans="1:15" ht="29.25" customHeight="1">
      <c r="A12" s="17">
        <v>9</v>
      </c>
      <c r="B12" s="17">
        <f>IF('نوع بهره گیری'!F13="متن کامل",0.4,IF('نوع بهره گیری'!F13="بخشی از کتاب",0.25,0))</f>
        <v>0</v>
      </c>
      <c r="C12" s="17">
        <f>IF(OR('نوع بهره گیری'!G13="-", 'نوع بهره گیری'!G13="انتخاب کنید"),0,IF('نوع بهره گیری'!G13="متن کامل",0.4,0.25))</f>
        <v>0</v>
      </c>
      <c r="D12" s="17">
        <f>IF(OR('نوع بهره گیری'!H13="-", 'نوع بهره گیری'!H13="انتخاب کنید"),0,IF('نوع بهره گیری'!H13="متن کامل",0.4,0.25))</f>
        <v>0</v>
      </c>
      <c r="E12" s="17">
        <f>IF(OR('نوع بهره گیری'!K13="-", 'نوع بهره گیری'!K13="انتخاب کنید"),0,0.25)</f>
        <v>0</v>
      </c>
      <c r="F12" s="17">
        <f>IF(OR('نوع بهره گیری'!I13="-", 'نوع بهره گیری'!I13="انتخاب کنید"),0,0.25)</f>
        <v>0</v>
      </c>
      <c r="G12" s="17">
        <f>IF(OR('نوع بهره گیری'!J13="-", 'نوع بهره گیری'!J13="انتخاب کنید"),0,0.25)</f>
        <v>0</v>
      </c>
      <c r="H12" s="19">
        <f t="shared" si="0"/>
        <v>0</v>
      </c>
    </row>
    <row r="13" spans="1:15" ht="29.25" customHeight="1">
      <c r="A13" s="17">
        <v>10</v>
      </c>
      <c r="B13" s="17">
        <f>IF('نوع بهره گیری'!F14="متن کامل",0.4,IF('نوع بهره گیری'!F14="بخشی از کتاب",0.25,0))</f>
        <v>0</v>
      </c>
      <c r="C13" s="17">
        <f>IF(OR('نوع بهره گیری'!G14="-", 'نوع بهره گیری'!G14="انتخاب کنید"),0,IF('نوع بهره گیری'!G14="متن کامل",0.4,0.25))</f>
        <v>0</v>
      </c>
      <c r="D13" s="17">
        <f>IF(OR('نوع بهره گیری'!H14="-", 'نوع بهره گیری'!H14="انتخاب کنید"),0,IF('نوع بهره گیری'!H14="متن کامل",0.4,0.25))</f>
        <v>0</v>
      </c>
      <c r="E13" s="17">
        <f>IF(OR('نوع بهره گیری'!K14="-", 'نوع بهره گیری'!K14="انتخاب کنید"),0,0.25)</f>
        <v>0</v>
      </c>
      <c r="F13" s="17">
        <f>IF(OR('نوع بهره گیری'!I14="-", 'نوع بهره گیری'!I14="انتخاب کنید"),0,0.25)</f>
        <v>0</v>
      </c>
      <c r="G13" s="17">
        <f>IF(OR('نوع بهره گیری'!J14="-", 'نوع بهره گیری'!J14="انتخاب کنید"),0,0.25)</f>
        <v>0</v>
      </c>
      <c r="H13" s="19">
        <f t="shared" si="0"/>
        <v>0</v>
      </c>
    </row>
    <row r="14" spans="1:15" ht="29.25" customHeight="1">
      <c r="A14" s="17">
        <v>11</v>
      </c>
      <c r="B14" s="17">
        <f>IF('نوع بهره گیری'!F15="متن کامل",0.4,IF('نوع بهره گیری'!F15="بخشی از کتاب",0.25,0))</f>
        <v>0</v>
      </c>
      <c r="C14" s="17">
        <f>IF(OR('نوع بهره گیری'!G15="-", 'نوع بهره گیری'!G15="انتخاب کنید"),0,IF('نوع بهره گیری'!G15="متن کامل",0.4,0.25))</f>
        <v>0</v>
      </c>
      <c r="D14" s="17">
        <f>IF(OR('نوع بهره گیری'!H15="-", 'نوع بهره گیری'!H15="انتخاب کنید"),0,IF('نوع بهره گیری'!H15="متن کامل",0.4,0.25))</f>
        <v>0</v>
      </c>
      <c r="E14" s="17">
        <f>IF(OR('نوع بهره گیری'!K15="-", 'نوع بهره گیری'!K15="انتخاب کنید"),0,0.25)</f>
        <v>0</v>
      </c>
      <c r="F14" s="17">
        <f>IF(OR('نوع بهره گیری'!I15="-", 'نوع بهره گیری'!I15="انتخاب کنید"),0,0.25)</f>
        <v>0</v>
      </c>
      <c r="G14" s="17">
        <f>IF(OR('نوع بهره گیری'!J15="-", 'نوع بهره گیری'!J15="انتخاب کنید"),0,0.25)</f>
        <v>0</v>
      </c>
      <c r="H14" s="19">
        <f t="shared" si="0"/>
        <v>0</v>
      </c>
    </row>
    <row r="15" spans="1:15" ht="29.25" customHeight="1">
      <c r="A15" s="17">
        <v>12</v>
      </c>
      <c r="B15" s="17">
        <f>IF('نوع بهره گیری'!F16="متن کامل",0.4,IF('نوع بهره گیری'!F16="بخشی از کتاب",0.25,0))</f>
        <v>0</v>
      </c>
      <c r="C15" s="17">
        <f>IF(OR('نوع بهره گیری'!G16="-", 'نوع بهره گیری'!G16="انتخاب کنید"),0,IF('نوع بهره گیری'!G16="متن کامل",0.4,0.25))</f>
        <v>0</v>
      </c>
      <c r="D15" s="17">
        <f>IF(OR('نوع بهره گیری'!H16="-", 'نوع بهره گیری'!H16="انتخاب کنید"),0,IF('نوع بهره گیری'!H16="متن کامل",0.4,0.25))</f>
        <v>0</v>
      </c>
      <c r="E15" s="17">
        <f>IF(OR('نوع بهره گیری'!K16="-", 'نوع بهره گیری'!K16="انتخاب کنید"),0,0.25)</f>
        <v>0</v>
      </c>
      <c r="F15" s="17">
        <f>IF(OR('نوع بهره گیری'!I16="-", 'نوع بهره گیری'!I16="انتخاب کنید"),0,0.25)</f>
        <v>0</v>
      </c>
      <c r="G15" s="17">
        <f>IF(OR('نوع بهره گیری'!J16="-", 'نوع بهره گیری'!J16="انتخاب کنید"),0,0.25)</f>
        <v>0</v>
      </c>
      <c r="H15" s="19">
        <f t="shared" si="0"/>
        <v>0</v>
      </c>
    </row>
    <row r="16" spans="1:15" ht="29.25" customHeight="1">
      <c r="A16" s="17">
        <v>13</v>
      </c>
      <c r="B16" s="17">
        <f>IF('نوع بهره گیری'!F17="متن کامل",0.4,IF('نوع بهره گیری'!F17="بخشی از کتاب",0.25,0))</f>
        <v>0</v>
      </c>
      <c r="C16" s="17">
        <f>IF(OR('نوع بهره گیری'!G17="-", 'نوع بهره گیری'!G17="انتخاب کنید"),0,IF('نوع بهره گیری'!G17="متن کامل",0.4,0.25))</f>
        <v>0</v>
      </c>
      <c r="D16" s="17">
        <f>IF(OR('نوع بهره گیری'!H17="-", 'نوع بهره گیری'!H17="انتخاب کنید"),0,IF('نوع بهره گیری'!H17="متن کامل",0.4,0.25))</f>
        <v>0</v>
      </c>
      <c r="E16" s="17">
        <f>IF(OR('نوع بهره گیری'!K17="-", 'نوع بهره گیری'!K17="انتخاب کنید"),0,0.25)</f>
        <v>0</v>
      </c>
      <c r="F16" s="17">
        <f>IF(OR('نوع بهره گیری'!I17="-", 'نوع بهره گیری'!I17="انتخاب کنید"),0,0.25)</f>
        <v>0</v>
      </c>
      <c r="G16" s="17">
        <f>IF(OR('نوع بهره گیری'!J17="-", 'نوع بهره گیری'!J17="انتخاب کنید"),0,0.25)</f>
        <v>0</v>
      </c>
      <c r="H16" s="19">
        <f t="shared" si="0"/>
        <v>0</v>
      </c>
    </row>
    <row r="17" spans="1:8" ht="29.25" customHeight="1">
      <c r="A17" s="17">
        <v>14</v>
      </c>
      <c r="B17" s="17">
        <f>IF('نوع بهره گیری'!F18="متن کامل",0.4,IF('نوع بهره گیری'!F18="بخشی از کتاب",0.25,0))</f>
        <v>0</v>
      </c>
      <c r="C17" s="17">
        <f>IF(OR('نوع بهره گیری'!G18="-", 'نوع بهره گیری'!G18="انتخاب کنید"),0,IF('نوع بهره گیری'!G18="متن کامل",0.4,0.25))</f>
        <v>0</v>
      </c>
      <c r="D17" s="17">
        <f>IF(OR('نوع بهره گیری'!H18="-", 'نوع بهره گیری'!H18="انتخاب کنید"),0,IF('نوع بهره گیری'!H18="متن کامل",0.4,0.25))</f>
        <v>0</v>
      </c>
      <c r="E17" s="17">
        <f>IF(OR('نوع بهره گیری'!K18="-", 'نوع بهره گیری'!K18="انتخاب کنید"),0,0.25)</f>
        <v>0</v>
      </c>
      <c r="F17" s="17">
        <f>IF(OR('نوع بهره گیری'!I18="-", 'نوع بهره گیری'!I18="انتخاب کنید"),0,0.25)</f>
        <v>0</v>
      </c>
      <c r="G17" s="17">
        <f>IF(OR('نوع بهره گیری'!J18="-", 'نوع بهره گیری'!J18="انتخاب کنید"),0,0.25)</f>
        <v>0</v>
      </c>
      <c r="H17" s="19">
        <f t="shared" si="0"/>
        <v>0</v>
      </c>
    </row>
    <row r="18" spans="1:8" ht="29.25" customHeight="1">
      <c r="A18" s="17">
        <v>15</v>
      </c>
      <c r="B18" s="17">
        <f>IF('نوع بهره گیری'!F19="متن کامل",0.4,IF('نوع بهره گیری'!F19="بخشی از کتاب",0.25,0))</f>
        <v>0</v>
      </c>
      <c r="C18" s="17">
        <f>IF(OR('نوع بهره گیری'!G19="-", 'نوع بهره گیری'!G19="انتخاب کنید"),0,IF('نوع بهره گیری'!G19="متن کامل",0.4,0.25))</f>
        <v>0</v>
      </c>
      <c r="D18" s="17">
        <f>IF(OR('نوع بهره گیری'!H19="-", 'نوع بهره گیری'!H19="انتخاب کنید"),0,IF('نوع بهره گیری'!H19="متن کامل",0.4,0.25))</f>
        <v>0</v>
      </c>
      <c r="E18" s="17">
        <f>IF(OR('نوع بهره گیری'!K19="-", 'نوع بهره گیری'!K19="انتخاب کنید"),0,0.25)</f>
        <v>0</v>
      </c>
      <c r="F18" s="17">
        <f>IF(OR('نوع بهره گیری'!I19="-", 'نوع بهره گیری'!I19="انتخاب کنید"),0,0.25)</f>
        <v>0</v>
      </c>
      <c r="G18" s="17">
        <f>IF(OR('نوع بهره گیری'!J19="-", 'نوع بهره گیری'!J19="انتخاب کنید"),0,0.25)</f>
        <v>0</v>
      </c>
      <c r="H18" s="19">
        <f t="shared" si="0"/>
        <v>0</v>
      </c>
    </row>
    <row r="19" spans="1:8" ht="29.25" customHeight="1">
      <c r="A19" s="17">
        <v>16</v>
      </c>
      <c r="B19" s="17">
        <f>IF('نوع بهره گیری'!F20="متن کامل",0.4,IF('نوع بهره گیری'!F20="بخشی از کتاب",0.25,0))</f>
        <v>0</v>
      </c>
      <c r="C19" s="17">
        <f>IF(OR('نوع بهره گیری'!G20="-", 'نوع بهره گیری'!G20="انتخاب کنید"),0,IF('نوع بهره گیری'!G20="متن کامل",0.4,0.25))</f>
        <v>0</v>
      </c>
      <c r="D19" s="17">
        <f>IF(OR('نوع بهره گیری'!H20="-", 'نوع بهره گیری'!H20="انتخاب کنید"),0,IF('نوع بهره گیری'!H20="متن کامل",0.4,0.25))</f>
        <v>0</v>
      </c>
      <c r="E19" s="17">
        <f>IF(OR('نوع بهره گیری'!K20="-", 'نوع بهره گیری'!K20="انتخاب کنید"),0,0.25)</f>
        <v>0</v>
      </c>
      <c r="F19" s="17">
        <f>IF(OR('نوع بهره گیری'!I20="-", 'نوع بهره گیری'!I20="انتخاب کنید"),0,0.25)</f>
        <v>0</v>
      </c>
      <c r="G19" s="17">
        <f>IF(OR('نوع بهره گیری'!J20="-", 'نوع بهره گیری'!J20="انتخاب کنید"),0,0.25)</f>
        <v>0</v>
      </c>
      <c r="H19" s="19">
        <f t="shared" si="0"/>
        <v>0</v>
      </c>
    </row>
    <row r="20" spans="1:8" ht="29.25" customHeight="1">
      <c r="A20" s="17">
        <v>17</v>
      </c>
      <c r="B20" s="17">
        <f>IF('نوع بهره گیری'!F21="متن کامل",0.4,IF('نوع بهره گیری'!F21="بخشی از کتاب",0.25,0))</f>
        <v>0</v>
      </c>
      <c r="C20" s="17">
        <f>IF(OR('نوع بهره گیری'!G21="-", 'نوع بهره گیری'!G21="انتخاب کنید"),0,IF('نوع بهره گیری'!G21="متن کامل",0.4,0.25))</f>
        <v>0</v>
      </c>
      <c r="D20" s="17">
        <f>IF(OR('نوع بهره گیری'!H21="-", 'نوع بهره گیری'!H21="انتخاب کنید"),0,IF('نوع بهره گیری'!H21="متن کامل",0.4,0.25))</f>
        <v>0</v>
      </c>
      <c r="E20" s="17">
        <f>IF(OR('نوع بهره گیری'!K21="-", 'نوع بهره گیری'!K21="انتخاب کنید"),0,0.25)</f>
        <v>0</v>
      </c>
      <c r="F20" s="17">
        <f>IF(OR('نوع بهره گیری'!I21="-", 'نوع بهره گیری'!I21="انتخاب کنید"),0,0.25)</f>
        <v>0</v>
      </c>
      <c r="G20" s="17">
        <f>IF(OR('نوع بهره گیری'!J21="-", 'نوع بهره گیری'!J21="انتخاب کنید"),0,0.25)</f>
        <v>0</v>
      </c>
      <c r="H20" s="19">
        <f t="shared" si="0"/>
        <v>0</v>
      </c>
    </row>
    <row r="21" spans="1:8" ht="29.25" customHeight="1">
      <c r="A21" s="17">
        <v>18</v>
      </c>
      <c r="B21" s="17">
        <f>IF('نوع بهره گیری'!F22="متن کامل",0.4,IF('نوع بهره گیری'!F22="بخشی از کتاب",0.25,0))</f>
        <v>0</v>
      </c>
      <c r="C21" s="17">
        <f>IF(OR('نوع بهره گیری'!G22="-", 'نوع بهره گیری'!G22="انتخاب کنید"),0,IF('نوع بهره گیری'!G22="متن کامل",0.4,0.25))</f>
        <v>0</v>
      </c>
      <c r="D21" s="17">
        <f>IF(OR('نوع بهره گیری'!H22="-", 'نوع بهره گیری'!H22="انتخاب کنید"),0,IF('نوع بهره گیری'!H22="متن کامل",0.4,0.25))</f>
        <v>0</v>
      </c>
      <c r="E21" s="17">
        <f>IF(OR('نوع بهره گیری'!K22="-", 'نوع بهره گیری'!K22="انتخاب کنید"),0,0.25)</f>
        <v>0</v>
      </c>
      <c r="F21" s="17">
        <f>IF(OR('نوع بهره گیری'!I22="-", 'نوع بهره گیری'!I22="انتخاب کنید"),0,0.25)</f>
        <v>0</v>
      </c>
      <c r="G21" s="17">
        <f>IF(OR('نوع بهره گیری'!J22="-", 'نوع بهره گیری'!J22="انتخاب کنید"),0,0.25)</f>
        <v>0</v>
      </c>
      <c r="H21" s="19">
        <f t="shared" si="0"/>
        <v>0</v>
      </c>
    </row>
    <row r="22" spans="1:8" ht="29.25" customHeight="1">
      <c r="A22" s="17">
        <v>19</v>
      </c>
      <c r="B22" s="17">
        <f>IF('نوع بهره گیری'!F23="متن کامل",0.4,IF('نوع بهره گیری'!F23="بخشی از کتاب",0.25,0))</f>
        <v>0</v>
      </c>
      <c r="C22" s="17">
        <f>IF(OR('نوع بهره گیری'!G23="-", 'نوع بهره گیری'!G23="انتخاب کنید"),0,IF('نوع بهره گیری'!G23="متن کامل",0.4,0.25))</f>
        <v>0</v>
      </c>
      <c r="D22" s="17">
        <f>IF(OR('نوع بهره گیری'!H23="-", 'نوع بهره گیری'!H23="انتخاب کنید"),0,IF('نوع بهره گیری'!H23="متن کامل",0.4,0.25))</f>
        <v>0</v>
      </c>
      <c r="E22" s="17">
        <f>IF(OR('نوع بهره گیری'!K23="-", 'نوع بهره گیری'!K23="انتخاب کنید"),0,0.25)</f>
        <v>0</v>
      </c>
      <c r="F22" s="17">
        <f>IF(OR('نوع بهره گیری'!I23="-", 'نوع بهره گیری'!I23="انتخاب کنید"),0,0.25)</f>
        <v>0</v>
      </c>
      <c r="G22" s="17">
        <f>IF(OR('نوع بهره گیری'!J23="-", 'نوع بهره گیری'!J23="انتخاب کنید"),0,0.25)</f>
        <v>0</v>
      </c>
      <c r="H22" s="19">
        <f t="shared" si="0"/>
        <v>0</v>
      </c>
    </row>
    <row r="23" spans="1:8" ht="29.25" customHeight="1">
      <c r="A23" s="18">
        <v>20</v>
      </c>
      <c r="B23" s="18">
        <f>IF('نوع بهره گیری'!F24="متن کامل",0.4,IF('نوع بهره گیری'!F24="بخشی از کتاب",0.25,0))</f>
        <v>0</v>
      </c>
      <c r="C23" s="18">
        <f>IF(OR('نوع بهره گیری'!G24="-", 'نوع بهره گیری'!G24="انتخاب کنید"),0,IF('نوع بهره گیری'!G24="متن کامل",0.4,0.25))</f>
        <v>0</v>
      </c>
      <c r="D23" s="18">
        <f>IF(OR('نوع بهره گیری'!H24="-", 'نوع بهره گیری'!H24="انتخاب کنید"),0,IF('نوع بهره گیری'!H24="متن کامل",0.4,0.25))</f>
        <v>0</v>
      </c>
      <c r="E23" s="18">
        <f>IF(OR('نوع بهره گیری'!K24="-", 'نوع بهره گیری'!K24="انتخاب کنید"),0,0.25)</f>
        <v>0</v>
      </c>
      <c r="F23" s="18">
        <f>IF(OR('نوع بهره گیری'!I24="-", 'نوع بهره گیری'!I24="انتخاب کنید"),0,0.25)</f>
        <v>0</v>
      </c>
      <c r="G23" s="18">
        <f>IF(OR('نوع بهره گیری'!J24="-", 'نوع بهره گیری'!J24="انتخاب کنید"),0,0.25)</f>
        <v>0</v>
      </c>
      <c r="H23" s="26">
        <f t="shared" si="0"/>
        <v>0</v>
      </c>
    </row>
    <row r="24" spans="1:8" ht="44.25" customHeight="1">
      <c r="A24" s="50" t="s">
        <v>29</v>
      </c>
      <c r="B24" s="50"/>
      <c r="C24" s="50"/>
      <c r="D24" s="50"/>
      <c r="E24" s="50"/>
      <c r="F24" s="50"/>
      <c r="G24" s="50"/>
      <c r="H24" s="27">
        <f>SUM(H4:H23)</f>
        <v>0</v>
      </c>
    </row>
    <row r="25" spans="1:8" ht="44.25" customHeight="1">
      <c r="A25" s="50" t="s">
        <v>39</v>
      </c>
      <c r="B25" s="50"/>
      <c r="C25" s="50"/>
      <c r="D25" s="50"/>
      <c r="E25" s="50"/>
      <c r="F25" s="50"/>
      <c r="G25" s="50"/>
      <c r="H25" s="27">
        <f>IF(H24&gt;=4,4,H24)</f>
        <v>0</v>
      </c>
    </row>
    <row r="26" spans="1:8" ht="44.25" customHeight="1">
      <c r="A26" s="50" t="s">
        <v>36</v>
      </c>
      <c r="B26" s="50"/>
      <c r="C26" s="50"/>
      <c r="D26" s="50"/>
      <c r="E26" s="50"/>
      <c r="F26" s="50"/>
      <c r="G26" s="50"/>
      <c r="H26" s="27">
        <f>IF(H24&gt;4,H24-4,0)</f>
        <v>0</v>
      </c>
    </row>
    <row r="27" spans="1:8" ht="51" customHeight="1"/>
    <row r="28" spans="1:8" ht="42">
      <c r="A28" s="19" t="s">
        <v>0</v>
      </c>
      <c r="B28" s="19" t="s">
        <v>25</v>
      </c>
      <c r="C28" s="19" t="s">
        <v>33</v>
      </c>
      <c r="D28" s="19" t="s">
        <v>32</v>
      </c>
      <c r="E28" s="19" t="s">
        <v>31</v>
      </c>
      <c r="F28" s="19" t="s">
        <v>34</v>
      </c>
      <c r="G28" s="19" t="s">
        <v>35</v>
      </c>
    </row>
    <row r="29" spans="1:8" ht="19.5">
      <c r="A29" s="17">
        <v>1</v>
      </c>
      <c r="B29" s="17">
        <f>'دسترسی به پایگاه مجلات'!E5</f>
        <v>0</v>
      </c>
      <c r="C29" s="17">
        <f t="shared" ref="C29:C38" si="1">IF(B29&gt;0,1,0)</f>
        <v>0</v>
      </c>
      <c r="D29" s="41">
        <f>COUNTIF(C29:C38,"&gt;0")</f>
        <v>0</v>
      </c>
      <c r="E29" s="41">
        <f>0.5*D29</f>
        <v>0</v>
      </c>
      <c r="F29" s="41">
        <f>IF(E29&gt;=2,2,E29)</f>
        <v>0</v>
      </c>
      <c r="G29" s="41">
        <f>IF(E29&gt;=2,E29-2,0)</f>
        <v>0</v>
      </c>
    </row>
    <row r="30" spans="1:8" ht="19.5">
      <c r="A30" s="17">
        <v>2</v>
      </c>
      <c r="B30" s="17">
        <f>'دسترسی به پایگاه مجلات'!E6</f>
        <v>0</v>
      </c>
      <c r="C30" s="17">
        <f t="shared" si="1"/>
        <v>0</v>
      </c>
      <c r="D30" s="42"/>
      <c r="E30" s="42"/>
      <c r="F30" s="42"/>
      <c r="G30" s="42"/>
    </row>
    <row r="31" spans="1:8" ht="19.5">
      <c r="A31" s="17">
        <v>3</v>
      </c>
      <c r="B31" s="17">
        <f>'دسترسی به پایگاه مجلات'!E7</f>
        <v>0</v>
      </c>
      <c r="C31" s="17">
        <f t="shared" si="1"/>
        <v>0</v>
      </c>
      <c r="D31" s="42"/>
      <c r="E31" s="42"/>
      <c r="F31" s="42"/>
      <c r="G31" s="42"/>
    </row>
    <row r="32" spans="1:8" ht="19.5">
      <c r="A32" s="17">
        <v>4</v>
      </c>
      <c r="B32" s="17">
        <f>'دسترسی به پایگاه مجلات'!E8</f>
        <v>0</v>
      </c>
      <c r="C32" s="17">
        <f t="shared" si="1"/>
        <v>0</v>
      </c>
      <c r="D32" s="42"/>
      <c r="E32" s="42"/>
      <c r="F32" s="42"/>
      <c r="G32" s="42"/>
    </row>
    <row r="33" spans="1:7" ht="19.5">
      <c r="A33" s="17">
        <v>5</v>
      </c>
      <c r="B33" s="17">
        <f>'دسترسی به پایگاه مجلات'!E9</f>
        <v>0</v>
      </c>
      <c r="C33" s="17">
        <f t="shared" si="1"/>
        <v>0</v>
      </c>
      <c r="D33" s="42"/>
      <c r="E33" s="42"/>
      <c r="F33" s="42"/>
      <c r="G33" s="42"/>
    </row>
    <row r="34" spans="1:7" ht="19.5">
      <c r="A34" s="17">
        <v>6</v>
      </c>
      <c r="B34" s="17">
        <f>'دسترسی به پایگاه مجلات'!E10</f>
        <v>0</v>
      </c>
      <c r="C34" s="17">
        <f t="shared" si="1"/>
        <v>0</v>
      </c>
      <c r="D34" s="42"/>
      <c r="E34" s="42"/>
      <c r="F34" s="42"/>
      <c r="G34" s="42"/>
    </row>
    <row r="35" spans="1:7" ht="19.5">
      <c r="A35" s="17">
        <v>7</v>
      </c>
      <c r="B35" s="17">
        <f>'دسترسی به پایگاه مجلات'!E11</f>
        <v>0</v>
      </c>
      <c r="C35" s="17">
        <f t="shared" si="1"/>
        <v>0</v>
      </c>
      <c r="D35" s="42"/>
      <c r="E35" s="42"/>
      <c r="F35" s="42"/>
      <c r="G35" s="42"/>
    </row>
    <row r="36" spans="1:7" ht="19.5">
      <c r="A36" s="17">
        <v>8</v>
      </c>
      <c r="B36" s="17">
        <f>'دسترسی به پایگاه مجلات'!E12</f>
        <v>0</v>
      </c>
      <c r="C36" s="17">
        <f t="shared" si="1"/>
        <v>0</v>
      </c>
      <c r="D36" s="42"/>
      <c r="E36" s="42"/>
      <c r="F36" s="42"/>
      <c r="G36" s="42"/>
    </row>
    <row r="37" spans="1:7" ht="19.5">
      <c r="A37" s="17">
        <v>9</v>
      </c>
      <c r="B37" s="17">
        <f>'دسترسی به پایگاه مجلات'!E13</f>
        <v>0</v>
      </c>
      <c r="C37" s="17">
        <f t="shared" si="1"/>
        <v>0</v>
      </c>
      <c r="D37" s="42"/>
      <c r="E37" s="42"/>
      <c r="F37" s="42"/>
      <c r="G37" s="42"/>
    </row>
    <row r="38" spans="1:7" ht="19.5">
      <c r="A38" s="17">
        <v>10</v>
      </c>
      <c r="B38" s="17">
        <f>'دسترسی به پایگاه مجلات'!E14</f>
        <v>0</v>
      </c>
      <c r="C38" s="17">
        <f t="shared" si="1"/>
        <v>0</v>
      </c>
      <c r="D38" s="43"/>
      <c r="E38" s="43"/>
      <c r="F38" s="43"/>
      <c r="G38" s="43"/>
    </row>
  </sheetData>
  <sheetProtection password="CF7A" sheet="1" objects="1" scenarios="1"/>
  <mergeCells count="17">
    <mergeCell ref="L2:N2"/>
    <mergeCell ref="L3:N3"/>
    <mergeCell ref="A24:G24"/>
    <mergeCell ref="A25:G25"/>
    <mergeCell ref="A26:G26"/>
    <mergeCell ref="A2:A3"/>
    <mergeCell ref="B2:B3"/>
    <mergeCell ref="C2:C3"/>
    <mergeCell ref="D2:D3"/>
    <mergeCell ref="E2:E3"/>
    <mergeCell ref="F2:F3"/>
    <mergeCell ref="G2:G3"/>
    <mergeCell ref="H2:H3"/>
    <mergeCell ref="D29:D38"/>
    <mergeCell ref="E29:E38"/>
    <mergeCell ref="F29:F38"/>
    <mergeCell ref="G29:G3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نوع بهره گیری</vt:lpstr>
      <vt:lpstr>دسترسی به پایگاه مجلات</vt:lpstr>
      <vt:lpstr>امتیازات</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2016-09-13T08:12:02Z</dcterms:created>
  <dcterms:modified xsi:type="dcterms:W3CDTF">2017-02-14T08:16:04Z</dcterms:modified>
</cp:coreProperties>
</file>